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D:\Habitat\Habitat - SIS\Información observatorio\Cemento y concreto\I Trim 2025\"/>
    </mc:Choice>
  </mc:AlternateContent>
  <xr:revisionPtr revIDLastSave="0" documentId="13_ncr:1_{CE0C9DEE-95DE-4C92-AEDC-204E7B7113C2}" xr6:coauthVersionLast="47" xr6:coauthVersionMax="47" xr10:uidLastSave="{00000000-0000-0000-0000-000000000000}"/>
  <bookViews>
    <workbookView xWindow="-120" yWindow="-120" windowWidth="29040" windowHeight="15720" activeTab="7" xr2:uid="{00000000-000D-0000-FFFF-FFFF00000000}"/>
  </bookViews>
  <sheets>
    <sheet name="Contenido" sheetId="12" r:id="rId1"/>
    <sheet name="Metadato" sheetId="13" r:id="rId2"/>
    <sheet name="Cuadro 1" sheetId="14" r:id="rId3"/>
    <sheet name="Cuadro 2" sheetId="1" r:id="rId4"/>
    <sheet name="Cuadro 3" sheetId="15" r:id="rId5"/>
    <sheet name="Cuadro 4" sheetId="17" r:id="rId6"/>
    <sheet name="Cuadro 5" sheetId="21" r:id="rId7"/>
    <sheet name="Cuadro 6" sheetId="18" r:id="rId8"/>
    <sheet name="Cuadro 7" sheetId="19" r:id="rId9"/>
    <sheet name="Cuadro 8" sheetId="22" r:id="rId10"/>
    <sheet name="Base" sheetId="24" state="hidden" r:id="rId11"/>
    <sheet name="Anexo 7" sheetId="26" state="hidden" r:id="rId12"/>
    <sheet name="Cuadro 9" sheetId="25" r:id="rId13"/>
  </sheets>
  <definedNames>
    <definedName name="_xlnm._FilterDatabase" localSheetId="2" hidden="1">'Cuadro 1'!$A$13:$G$135</definedName>
    <definedName name="_xlnm._FilterDatabase" localSheetId="3" hidden="1">'Cuadro 2'!$A$12:$G$135</definedName>
    <definedName name="_xlnm._FilterDatabase" localSheetId="4" hidden="1">'Cuadro 3'!$A$12:$L$135</definedName>
    <definedName name="_xlnm._FilterDatabase" localSheetId="5" hidden="1">'Cuadro 4'!$A$13:$G$13</definedName>
    <definedName name="_xlnm._FilterDatabase" localSheetId="6" hidden="1">'Cuadro 5'!$A$13:$L$136</definedName>
    <definedName name="_xlnm._FilterDatabase" localSheetId="7" hidden="1">'Cuadro 6'!$A$13:$Q$136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5" i="19" l="1"/>
  <c r="F203" i="18"/>
  <c r="G203" i="18"/>
  <c r="H203" i="18"/>
  <c r="I203" i="18"/>
  <c r="J203" i="18"/>
  <c r="K203" i="18"/>
  <c r="L203" i="18"/>
  <c r="M203" i="18"/>
  <c r="N203" i="18"/>
  <c r="O203" i="18"/>
  <c r="P203" i="18"/>
  <c r="Q203" i="18"/>
  <c r="F204" i="18"/>
  <c r="G204" i="18"/>
  <c r="H204" i="18"/>
  <c r="I204" i="18"/>
  <c r="J204" i="18"/>
  <c r="K204" i="18"/>
  <c r="L204" i="18"/>
  <c r="M204" i="18"/>
  <c r="N204" i="18"/>
  <c r="O204" i="18"/>
  <c r="P204" i="18"/>
  <c r="Q204" i="18"/>
  <c r="F205" i="18"/>
  <c r="G205" i="18"/>
  <c r="H205" i="18"/>
  <c r="I205" i="18"/>
  <c r="J205" i="18"/>
  <c r="K205" i="18"/>
  <c r="L205" i="18"/>
  <c r="M205" i="18"/>
  <c r="N205" i="18"/>
  <c r="O205" i="18"/>
  <c r="P205" i="18"/>
  <c r="Q205" i="18"/>
  <c r="E203" i="21"/>
  <c r="F203" i="21"/>
  <c r="G203" i="21"/>
  <c r="H203" i="21"/>
  <c r="I203" i="21"/>
  <c r="J203" i="21"/>
  <c r="K203" i="21"/>
  <c r="L203" i="21"/>
  <c r="E204" i="21"/>
  <c r="F204" i="21"/>
  <c r="G204" i="21"/>
  <c r="H204" i="21"/>
  <c r="I204" i="21"/>
  <c r="J204" i="21"/>
  <c r="K204" i="21"/>
  <c r="L204" i="21"/>
  <c r="E205" i="21"/>
  <c r="F205" i="21"/>
  <c r="G205" i="21"/>
  <c r="H205" i="21"/>
  <c r="I205" i="21"/>
  <c r="J205" i="21"/>
  <c r="K205" i="21"/>
  <c r="L205" i="21"/>
  <c r="D203" i="17"/>
  <c r="E203" i="17"/>
  <c r="F203" i="17"/>
  <c r="G203" i="17"/>
  <c r="D204" i="17"/>
  <c r="E204" i="17"/>
  <c r="F204" i="17"/>
  <c r="G204" i="17"/>
  <c r="D205" i="17"/>
  <c r="E205" i="17"/>
  <c r="F205" i="17"/>
  <c r="G205" i="17"/>
  <c r="E203" i="15"/>
  <c r="F203" i="15"/>
  <c r="G203" i="15"/>
  <c r="H203" i="15"/>
  <c r="I203" i="15"/>
  <c r="J203" i="15"/>
  <c r="K203" i="15"/>
  <c r="L203" i="15"/>
  <c r="E204" i="15"/>
  <c r="F204" i="15"/>
  <c r="G204" i="15"/>
  <c r="H204" i="15"/>
  <c r="I204" i="15"/>
  <c r="J204" i="15"/>
  <c r="K204" i="15"/>
  <c r="L204" i="15"/>
  <c r="E205" i="15"/>
  <c r="F205" i="15"/>
  <c r="G205" i="15"/>
  <c r="H205" i="15"/>
  <c r="I205" i="15"/>
  <c r="J205" i="15"/>
  <c r="K205" i="15"/>
  <c r="L205" i="15"/>
  <c r="D203" i="1"/>
  <c r="F203" i="1"/>
  <c r="G203" i="1"/>
  <c r="D204" i="1"/>
  <c r="F204" i="1"/>
  <c r="G204" i="1"/>
  <c r="D205" i="1"/>
  <c r="F205" i="1"/>
  <c r="G205" i="1"/>
  <c r="D203" i="14"/>
  <c r="E203" i="14"/>
  <c r="F203" i="14"/>
  <c r="G203" i="14"/>
  <c r="D204" i="14"/>
  <c r="E204" i="14"/>
  <c r="F204" i="14"/>
  <c r="G204" i="14"/>
  <c r="D205" i="14"/>
  <c r="E205" i="14"/>
  <c r="F205" i="14"/>
  <c r="G205" i="14"/>
  <c r="D205" i="22" l="1"/>
  <c r="C205" i="22"/>
  <c r="D204" i="22"/>
  <c r="C204" i="22"/>
  <c r="D203" i="22"/>
  <c r="C203" i="22"/>
  <c r="C203" i="19"/>
  <c r="D203" i="19"/>
  <c r="E203" i="19"/>
  <c r="C204" i="19"/>
  <c r="D204" i="19"/>
  <c r="E204" i="19"/>
  <c r="D205" i="19"/>
  <c r="E205" i="19"/>
  <c r="C199" i="22"/>
  <c r="D199" i="22"/>
  <c r="C200" i="22"/>
  <c r="D200" i="22"/>
  <c r="C201" i="22"/>
  <c r="D201" i="22"/>
  <c r="C202" i="22"/>
  <c r="D202" i="22"/>
  <c r="C199" i="19"/>
  <c r="D199" i="19"/>
  <c r="E199" i="19"/>
  <c r="C200" i="19"/>
  <c r="D200" i="19"/>
  <c r="E200" i="19"/>
  <c r="C201" i="19"/>
  <c r="D201" i="19"/>
  <c r="E201" i="19"/>
  <c r="C202" i="19"/>
  <c r="D202" i="19"/>
  <c r="E202" i="19"/>
  <c r="F199" i="18"/>
  <c r="G199" i="18"/>
  <c r="H199" i="18"/>
  <c r="I199" i="18"/>
  <c r="J199" i="18"/>
  <c r="K199" i="18"/>
  <c r="L199" i="18"/>
  <c r="M199" i="18"/>
  <c r="N199" i="18"/>
  <c r="O199" i="18"/>
  <c r="P199" i="18"/>
  <c r="Q199" i="18"/>
  <c r="F200" i="18"/>
  <c r="G200" i="18"/>
  <c r="H200" i="18"/>
  <c r="I200" i="18"/>
  <c r="J200" i="18"/>
  <c r="K200" i="18"/>
  <c r="L200" i="18"/>
  <c r="M200" i="18"/>
  <c r="N200" i="18"/>
  <c r="O200" i="18"/>
  <c r="P200" i="18"/>
  <c r="Q200" i="18"/>
  <c r="F201" i="18"/>
  <c r="G201" i="18"/>
  <c r="H201" i="18"/>
  <c r="I201" i="18"/>
  <c r="J201" i="18"/>
  <c r="K201" i="18"/>
  <c r="L201" i="18"/>
  <c r="M201" i="18"/>
  <c r="N201" i="18"/>
  <c r="O201" i="18"/>
  <c r="P201" i="18"/>
  <c r="Q201" i="18"/>
  <c r="F202" i="18"/>
  <c r="G202" i="18"/>
  <c r="H202" i="18"/>
  <c r="I202" i="18"/>
  <c r="J202" i="18"/>
  <c r="K202" i="18"/>
  <c r="L202" i="18"/>
  <c r="M202" i="18"/>
  <c r="N202" i="18"/>
  <c r="O202" i="18"/>
  <c r="P202" i="18"/>
  <c r="Q202" i="18"/>
  <c r="E199" i="21"/>
  <c r="F199" i="21"/>
  <c r="G199" i="21"/>
  <c r="H199" i="21"/>
  <c r="I199" i="21"/>
  <c r="J199" i="21"/>
  <c r="K199" i="21"/>
  <c r="L199" i="21"/>
  <c r="E200" i="21"/>
  <c r="F200" i="21"/>
  <c r="G200" i="21"/>
  <c r="H200" i="21"/>
  <c r="I200" i="21"/>
  <c r="J200" i="21"/>
  <c r="K200" i="21"/>
  <c r="L200" i="21"/>
  <c r="E201" i="21"/>
  <c r="F201" i="21"/>
  <c r="G201" i="21"/>
  <c r="H201" i="21"/>
  <c r="I201" i="21"/>
  <c r="J201" i="21"/>
  <c r="K201" i="21"/>
  <c r="L201" i="21"/>
  <c r="E202" i="21"/>
  <c r="F202" i="21"/>
  <c r="G202" i="21"/>
  <c r="H202" i="21"/>
  <c r="I202" i="21"/>
  <c r="J202" i="21"/>
  <c r="K202" i="21"/>
  <c r="L202" i="21"/>
  <c r="D199" i="17"/>
  <c r="E199" i="17"/>
  <c r="F199" i="17"/>
  <c r="G199" i="17"/>
  <c r="D200" i="17"/>
  <c r="E200" i="17"/>
  <c r="F200" i="17"/>
  <c r="G200" i="17"/>
  <c r="D201" i="17"/>
  <c r="E201" i="17"/>
  <c r="F201" i="17"/>
  <c r="G201" i="17"/>
  <c r="D202" i="17"/>
  <c r="E202" i="17"/>
  <c r="F202" i="17"/>
  <c r="G202" i="17"/>
  <c r="E199" i="15"/>
  <c r="F199" i="15"/>
  <c r="G199" i="15"/>
  <c r="H199" i="15"/>
  <c r="I199" i="15"/>
  <c r="J199" i="15"/>
  <c r="K199" i="15"/>
  <c r="L199" i="15"/>
  <c r="E200" i="15"/>
  <c r="F200" i="15"/>
  <c r="G200" i="15"/>
  <c r="H200" i="15"/>
  <c r="I200" i="15"/>
  <c r="J200" i="15"/>
  <c r="K200" i="15"/>
  <c r="L200" i="15"/>
  <c r="E201" i="15"/>
  <c r="F201" i="15"/>
  <c r="G201" i="15"/>
  <c r="H201" i="15"/>
  <c r="I201" i="15"/>
  <c r="J201" i="15"/>
  <c r="K201" i="15"/>
  <c r="L201" i="15"/>
  <c r="E202" i="15"/>
  <c r="F202" i="15"/>
  <c r="G202" i="15"/>
  <c r="H202" i="15"/>
  <c r="I202" i="15"/>
  <c r="J202" i="15"/>
  <c r="K202" i="15"/>
  <c r="L202" i="15"/>
  <c r="D200" i="14"/>
  <c r="E200" i="14"/>
  <c r="F200" i="14"/>
  <c r="G200" i="14"/>
  <c r="D201" i="14"/>
  <c r="E201" i="14"/>
  <c r="F201" i="14"/>
  <c r="G201" i="14"/>
  <c r="D202" i="14"/>
  <c r="E202" i="14"/>
  <c r="F202" i="14"/>
  <c r="G202" i="14"/>
  <c r="D199" i="1"/>
  <c r="F199" i="1"/>
  <c r="G199" i="1"/>
  <c r="D200" i="1"/>
  <c r="F200" i="1"/>
  <c r="G200" i="1"/>
  <c r="D201" i="1"/>
  <c r="F201" i="1"/>
  <c r="G201" i="1"/>
  <c r="D202" i="1"/>
  <c r="F202" i="1"/>
  <c r="G202" i="1"/>
  <c r="D199" i="14"/>
  <c r="E199" i="14"/>
  <c r="F199" i="14"/>
  <c r="G199" i="14"/>
  <c r="C196" i="22"/>
  <c r="D196" i="22"/>
  <c r="C197" i="22"/>
  <c r="D197" i="22"/>
  <c r="C198" i="22"/>
  <c r="D198" i="22"/>
  <c r="C197" i="19"/>
  <c r="D197" i="19"/>
  <c r="E197" i="19"/>
  <c r="C198" i="19"/>
  <c r="D198" i="19"/>
  <c r="E198" i="19"/>
  <c r="C196" i="19"/>
  <c r="D196" i="19"/>
  <c r="E196" i="19"/>
  <c r="F197" i="18"/>
  <c r="G197" i="18"/>
  <c r="H197" i="18"/>
  <c r="I197" i="18"/>
  <c r="J197" i="18"/>
  <c r="K197" i="18"/>
  <c r="L197" i="18"/>
  <c r="M197" i="18"/>
  <c r="N197" i="18"/>
  <c r="O197" i="18"/>
  <c r="P197" i="18"/>
  <c r="Q197" i="18"/>
  <c r="F198" i="18"/>
  <c r="G198" i="18"/>
  <c r="H198" i="18"/>
  <c r="I198" i="18"/>
  <c r="J198" i="18"/>
  <c r="K198" i="18"/>
  <c r="L198" i="18"/>
  <c r="M198" i="18"/>
  <c r="N198" i="18"/>
  <c r="O198" i="18"/>
  <c r="P198" i="18"/>
  <c r="Q198" i="18"/>
  <c r="Q196" i="18"/>
  <c r="P196" i="18"/>
  <c r="O196" i="18"/>
  <c r="N196" i="18"/>
  <c r="M196" i="18"/>
  <c r="L196" i="18"/>
  <c r="K196" i="18"/>
  <c r="J196" i="18"/>
  <c r="I196" i="18"/>
  <c r="H196" i="18"/>
  <c r="G196" i="18"/>
  <c r="F196" i="18"/>
  <c r="E197" i="21"/>
  <c r="F197" i="21"/>
  <c r="G197" i="21"/>
  <c r="H197" i="21"/>
  <c r="I197" i="21"/>
  <c r="J197" i="21"/>
  <c r="K197" i="21"/>
  <c r="L197" i="21"/>
  <c r="E198" i="21"/>
  <c r="F198" i="21"/>
  <c r="G198" i="21"/>
  <c r="H198" i="21"/>
  <c r="I198" i="21"/>
  <c r="J198" i="21"/>
  <c r="K198" i="21"/>
  <c r="L198" i="21"/>
  <c r="L196" i="21"/>
  <c r="K196" i="21"/>
  <c r="J196" i="21"/>
  <c r="I196" i="21"/>
  <c r="H196" i="21"/>
  <c r="G196" i="21"/>
  <c r="F196" i="21"/>
  <c r="E196" i="21"/>
  <c r="D197" i="17"/>
  <c r="E197" i="17"/>
  <c r="F197" i="17"/>
  <c r="G197" i="17"/>
  <c r="D198" i="17"/>
  <c r="E198" i="17"/>
  <c r="F198" i="17"/>
  <c r="G198" i="17"/>
  <c r="G196" i="17"/>
  <c r="F196" i="17"/>
  <c r="E196" i="17"/>
  <c r="D196" i="17"/>
  <c r="E197" i="15"/>
  <c r="F197" i="15"/>
  <c r="G197" i="15"/>
  <c r="H197" i="15"/>
  <c r="I197" i="15"/>
  <c r="J197" i="15"/>
  <c r="K197" i="15"/>
  <c r="L197" i="15"/>
  <c r="E198" i="15"/>
  <c r="F198" i="15"/>
  <c r="G198" i="15"/>
  <c r="H198" i="15"/>
  <c r="I198" i="15"/>
  <c r="J198" i="15"/>
  <c r="K198" i="15"/>
  <c r="L198" i="15"/>
  <c r="L196" i="15"/>
  <c r="K196" i="15"/>
  <c r="J196" i="15"/>
  <c r="I196" i="15"/>
  <c r="H196" i="15"/>
  <c r="G196" i="15"/>
  <c r="F196" i="15"/>
  <c r="E196" i="15"/>
  <c r="E197" i="14"/>
  <c r="F197" i="14"/>
  <c r="G197" i="14"/>
  <c r="E198" i="14"/>
  <c r="F198" i="14"/>
  <c r="G198" i="14"/>
  <c r="D197" i="14"/>
  <c r="D198" i="14"/>
  <c r="F197" i="1"/>
  <c r="G197" i="1"/>
  <c r="F198" i="1"/>
  <c r="G198" i="1"/>
  <c r="D197" i="1"/>
  <c r="D198" i="1"/>
  <c r="G196" i="1"/>
  <c r="F196" i="1"/>
  <c r="D196" i="1"/>
  <c r="G196" i="14"/>
  <c r="F196" i="14"/>
  <c r="E196" i="14"/>
  <c r="D196" i="14"/>
  <c r="C194" i="22" l="1"/>
  <c r="D194" i="22"/>
  <c r="C195" i="22"/>
  <c r="D195" i="22"/>
  <c r="C194" i="19"/>
  <c r="D194" i="19"/>
  <c r="E194" i="19"/>
  <c r="C195" i="19"/>
  <c r="D195" i="19"/>
  <c r="E195" i="19"/>
  <c r="F194" i="18"/>
  <c r="G194" i="18"/>
  <c r="H194" i="18"/>
  <c r="I194" i="18"/>
  <c r="J194" i="18"/>
  <c r="K194" i="18"/>
  <c r="L194" i="18"/>
  <c r="M194" i="18"/>
  <c r="N194" i="18"/>
  <c r="O194" i="18"/>
  <c r="P194" i="18"/>
  <c r="Q194" i="18"/>
  <c r="F195" i="18"/>
  <c r="G195" i="18"/>
  <c r="H195" i="18"/>
  <c r="I195" i="18"/>
  <c r="J195" i="18"/>
  <c r="K195" i="18"/>
  <c r="L195" i="18"/>
  <c r="M195" i="18"/>
  <c r="N195" i="18"/>
  <c r="O195" i="18"/>
  <c r="P195" i="18"/>
  <c r="Q195" i="18"/>
  <c r="E194" i="21"/>
  <c r="F194" i="21"/>
  <c r="G194" i="21"/>
  <c r="H194" i="21"/>
  <c r="I194" i="21"/>
  <c r="J194" i="21"/>
  <c r="K194" i="21"/>
  <c r="L194" i="21"/>
  <c r="E195" i="21"/>
  <c r="F195" i="21"/>
  <c r="G195" i="21"/>
  <c r="H195" i="21"/>
  <c r="I195" i="21"/>
  <c r="J195" i="21"/>
  <c r="K195" i="21"/>
  <c r="L195" i="21"/>
  <c r="D194" i="17"/>
  <c r="E194" i="17"/>
  <c r="F194" i="17"/>
  <c r="G194" i="17"/>
  <c r="D195" i="17"/>
  <c r="E195" i="17"/>
  <c r="F195" i="17"/>
  <c r="G195" i="17"/>
  <c r="E194" i="15"/>
  <c r="E195" i="15"/>
  <c r="F194" i="15"/>
  <c r="G194" i="15"/>
  <c r="H194" i="15"/>
  <c r="I194" i="15"/>
  <c r="J194" i="15"/>
  <c r="K194" i="15"/>
  <c r="L194" i="15"/>
  <c r="F195" i="15"/>
  <c r="G195" i="15"/>
  <c r="H195" i="15"/>
  <c r="I195" i="15"/>
  <c r="J195" i="15"/>
  <c r="K195" i="15"/>
  <c r="L195" i="15"/>
  <c r="D194" i="1"/>
  <c r="F194" i="1"/>
  <c r="G194" i="1"/>
  <c r="D195" i="1"/>
  <c r="F195" i="1"/>
  <c r="G195" i="1"/>
  <c r="D194" i="14"/>
  <c r="E194" i="14"/>
  <c r="F194" i="14"/>
  <c r="G194" i="14"/>
  <c r="D195" i="14"/>
  <c r="E195" i="14"/>
  <c r="F195" i="14"/>
  <c r="G195" i="14"/>
  <c r="D193" i="22" l="1"/>
  <c r="C193" i="22"/>
  <c r="D192" i="22"/>
  <c r="C192" i="22"/>
  <c r="D191" i="22"/>
  <c r="C191" i="22"/>
  <c r="E193" i="19"/>
  <c r="D193" i="19"/>
  <c r="C193" i="19"/>
  <c r="E192" i="19"/>
  <c r="D192" i="19"/>
  <c r="C192" i="19"/>
  <c r="E191" i="19"/>
  <c r="D191" i="19"/>
  <c r="C191" i="19"/>
  <c r="Q193" i="18"/>
  <c r="P193" i="18"/>
  <c r="O193" i="18"/>
  <c r="N193" i="18"/>
  <c r="M193" i="18"/>
  <c r="L193" i="18"/>
  <c r="K193" i="18"/>
  <c r="J193" i="18"/>
  <c r="I193" i="18"/>
  <c r="H193" i="18"/>
  <c r="G193" i="18"/>
  <c r="F193" i="18"/>
  <c r="Q192" i="18"/>
  <c r="P192" i="18"/>
  <c r="O192" i="18"/>
  <c r="N192" i="18"/>
  <c r="M192" i="18"/>
  <c r="L192" i="18"/>
  <c r="K192" i="18"/>
  <c r="J192" i="18"/>
  <c r="I192" i="18"/>
  <c r="H192" i="18"/>
  <c r="G192" i="18"/>
  <c r="F192" i="18"/>
  <c r="Q191" i="18"/>
  <c r="P191" i="18"/>
  <c r="O191" i="18"/>
  <c r="N191" i="18"/>
  <c r="M191" i="18"/>
  <c r="L191" i="18"/>
  <c r="K191" i="18"/>
  <c r="J191" i="18"/>
  <c r="I191" i="18"/>
  <c r="H191" i="18"/>
  <c r="G191" i="18"/>
  <c r="F191" i="18"/>
  <c r="L193" i="21"/>
  <c r="K193" i="21"/>
  <c r="J193" i="21"/>
  <c r="I193" i="21"/>
  <c r="H193" i="21"/>
  <c r="G193" i="21"/>
  <c r="F193" i="21"/>
  <c r="E193" i="21"/>
  <c r="L192" i="21"/>
  <c r="K192" i="21"/>
  <c r="J192" i="21"/>
  <c r="I192" i="21"/>
  <c r="H192" i="21"/>
  <c r="G192" i="21"/>
  <c r="F192" i="21"/>
  <c r="E192" i="21"/>
  <c r="L191" i="21"/>
  <c r="K191" i="21"/>
  <c r="J191" i="21"/>
  <c r="I191" i="21"/>
  <c r="H191" i="21"/>
  <c r="G191" i="21"/>
  <c r="F191" i="21"/>
  <c r="E191" i="21"/>
  <c r="G193" i="17"/>
  <c r="F193" i="17"/>
  <c r="E193" i="17"/>
  <c r="D193" i="17"/>
  <c r="G192" i="17"/>
  <c r="F192" i="17"/>
  <c r="E192" i="17"/>
  <c r="D192" i="17"/>
  <c r="G191" i="17"/>
  <c r="F191" i="17"/>
  <c r="E191" i="17"/>
  <c r="D191" i="17"/>
  <c r="L193" i="15"/>
  <c r="K193" i="15"/>
  <c r="J193" i="15"/>
  <c r="I193" i="15"/>
  <c r="H193" i="15"/>
  <c r="G193" i="15"/>
  <c r="F193" i="15"/>
  <c r="E193" i="15"/>
  <c r="L192" i="15"/>
  <c r="K192" i="15"/>
  <c r="J192" i="15"/>
  <c r="I192" i="15"/>
  <c r="H192" i="15"/>
  <c r="G192" i="15"/>
  <c r="F192" i="15"/>
  <c r="E192" i="15"/>
  <c r="L191" i="15"/>
  <c r="K191" i="15"/>
  <c r="J191" i="15"/>
  <c r="I191" i="15"/>
  <c r="H191" i="15"/>
  <c r="G191" i="15"/>
  <c r="F191" i="15"/>
  <c r="E191" i="15"/>
  <c r="G193" i="1"/>
  <c r="F193" i="1"/>
  <c r="D193" i="1"/>
  <c r="G192" i="1"/>
  <c r="F192" i="1"/>
  <c r="D192" i="1"/>
  <c r="G191" i="1"/>
  <c r="F191" i="1"/>
  <c r="D191" i="1"/>
  <c r="G193" i="14"/>
  <c r="F193" i="14"/>
  <c r="E193" i="14"/>
  <c r="D193" i="14"/>
  <c r="G192" i="14"/>
  <c r="F192" i="14"/>
  <c r="E192" i="14"/>
  <c r="D192" i="14"/>
  <c r="G191" i="14"/>
  <c r="F191" i="14"/>
  <c r="E191" i="14"/>
  <c r="D191" i="14"/>
  <c r="K188" i="25"/>
  <c r="K187" i="25"/>
  <c r="F188" i="18"/>
  <c r="F189" i="18"/>
  <c r="F190" i="18"/>
  <c r="F187" i="18"/>
  <c r="G187" i="18"/>
  <c r="G188" i="18"/>
  <c r="G189" i="18"/>
  <c r="G190" i="18"/>
  <c r="H188" i="18"/>
  <c r="D186" i="14"/>
  <c r="E186" i="14"/>
  <c r="F186" i="14"/>
  <c r="G186" i="14"/>
  <c r="D187" i="14"/>
  <c r="E187" i="14"/>
  <c r="F187" i="14"/>
  <c r="G187" i="14"/>
  <c r="D188" i="14"/>
  <c r="E188" i="14"/>
  <c r="F188" i="14"/>
  <c r="G188" i="14"/>
  <c r="D189" i="14"/>
  <c r="E189" i="14"/>
  <c r="F189" i="14"/>
  <c r="G189" i="14"/>
  <c r="D190" i="14"/>
  <c r="E190" i="14"/>
  <c r="F190" i="14"/>
  <c r="G190" i="14"/>
  <c r="C187" i="22"/>
  <c r="D187" i="22"/>
  <c r="C188" i="22"/>
  <c r="D188" i="22"/>
  <c r="C189" i="22"/>
  <c r="D189" i="22"/>
  <c r="C190" i="22"/>
  <c r="D190" i="22"/>
  <c r="C187" i="19"/>
  <c r="D187" i="19"/>
  <c r="E187" i="19"/>
  <c r="C188" i="19"/>
  <c r="D188" i="19"/>
  <c r="E188" i="19"/>
  <c r="C189" i="19"/>
  <c r="D189" i="19"/>
  <c r="E189" i="19"/>
  <c r="C190" i="19"/>
  <c r="D190" i="19"/>
  <c r="E190" i="19"/>
  <c r="H186" i="18"/>
  <c r="I186" i="18"/>
  <c r="J186" i="18"/>
  <c r="K186" i="18"/>
  <c r="L186" i="18"/>
  <c r="M186" i="18"/>
  <c r="N186" i="18"/>
  <c r="O186" i="18"/>
  <c r="P186" i="18"/>
  <c r="Q186" i="18"/>
  <c r="H187" i="18"/>
  <c r="I187" i="18"/>
  <c r="J187" i="18"/>
  <c r="K187" i="18"/>
  <c r="L187" i="18"/>
  <c r="M187" i="18"/>
  <c r="N187" i="18"/>
  <c r="O187" i="18"/>
  <c r="P187" i="18"/>
  <c r="Q187" i="18"/>
  <c r="I188" i="18"/>
  <c r="J188" i="18"/>
  <c r="K188" i="18"/>
  <c r="L188" i="18"/>
  <c r="M188" i="18"/>
  <c r="N188" i="18"/>
  <c r="O188" i="18"/>
  <c r="P188" i="18"/>
  <c r="Q188" i="18"/>
  <c r="H189" i="18"/>
  <c r="I189" i="18"/>
  <c r="J189" i="18"/>
  <c r="K189" i="18"/>
  <c r="L189" i="18"/>
  <c r="M189" i="18"/>
  <c r="N189" i="18"/>
  <c r="O189" i="18"/>
  <c r="P189" i="18"/>
  <c r="Q189" i="18"/>
  <c r="H190" i="18"/>
  <c r="I190" i="18"/>
  <c r="J190" i="18"/>
  <c r="K190" i="18"/>
  <c r="L190" i="18"/>
  <c r="M190" i="18"/>
  <c r="N190" i="18"/>
  <c r="O190" i="18"/>
  <c r="P190" i="18"/>
  <c r="Q190" i="18"/>
  <c r="E187" i="21"/>
  <c r="F187" i="21"/>
  <c r="G187" i="21"/>
  <c r="H187" i="21"/>
  <c r="I187" i="21"/>
  <c r="J187" i="21"/>
  <c r="K187" i="21"/>
  <c r="L187" i="21"/>
  <c r="E188" i="21"/>
  <c r="F188" i="21"/>
  <c r="G188" i="21"/>
  <c r="H188" i="21"/>
  <c r="I188" i="21"/>
  <c r="J188" i="21"/>
  <c r="K188" i="21"/>
  <c r="L188" i="21"/>
  <c r="E189" i="21"/>
  <c r="F189" i="21"/>
  <c r="G189" i="21"/>
  <c r="H189" i="21"/>
  <c r="I189" i="21"/>
  <c r="J189" i="21"/>
  <c r="K189" i="21"/>
  <c r="L189" i="21"/>
  <c r="E190" i="21"/>
  <c r="F190" i="21"/>
  <c r="G190" i="21"/>
  <c r="H190" i="21"/>
  <c r="I190" i="21"/>
  <c r="J190" i="21"/>
  <c r="K190" i="21"/>
  <c r="L190" i="21"/>
  <c r="D187" i="17"/>
  <c r="E187" i="17"/>
  <c r="F187" i="17"/>
  <c r="G187" i="17"/>
  <c r="D188" i="17"/>
  <c r="E188" i="17"/>
  <c r="F188" i="17"/>
  <c r="G188" i="17"/>
  <c r="D189" i="17"/>
  <c r="E189" i="17"/>
  <c r="F189" i="17"/>
  <c r="G189" i="17"/>
  <c r="D190" i="17"/>
  <c r="E190" i="17"/>
  <c r="F190" i="17"/>
  <c r="G190" i="17"/>
  <c r="E187" i="15"/>
  <c r="F187" i="15"/>
  <c r="G187" i="15"/>
  <c r="H187" i="15"/>
  <c r="I187" i="15"/>
  <c r="J187" i="15"/>
  <c r="K187" i="15"/>
  <c r="L187" i="15"/>
  <c r="E188" i="15"/>
  <c r="F188" i="15"/>
  <c r="G188" i="15"/>
  <c r="H188" i="15"/>
  <c r="I188" i="15"/>
  <c r="J188" i="15"/>
  <c r="K188" i="15"/>
  <c r="L188" i="15"/>
  <c r="E189" i="15"/>
  <c r="F189" i="15"/>
  <c r="G189" i="15"/>
  <c r="H189" i="15"/>
  <c r="I189" i="15"/>
  <c r="J189" i="15"/>
  <c r="K189" i="15"/>
  <c r="L189" i="15"/>
  <c r="E190" i="15"/>
  <c r="F190" i="15"/>
  <c r="G190" i="15"/>
  <c r="H190" i="15"/>
  <c r="I190" i="15"/>
  <c r="J190" i="15"/>
  <c r="K190" i="15"/>
  <c r="L190" i="15"/>
  <c r="D187" i="1"/>
  <c r="F187" i="1"/>
  <c r="G187" i="1"/>
  <c r="D188" i="1"/>
  <c r="F188" i="1"/>
  <c r="G188" i="1"/>
  <c r="D189" i="1"/>
  <c r="F189" i="1"/>
  <c r="G189" i="1"/>
  <c r="D190" i="1"/>
  <c r="F190" i="1"/>
  <c r="G190" i="1"/>
  <c r="D185" i="22" l="1"/>
  <c r="D186" i="22"/>
  <c r="C185" i="22"/>
  <c r="C186" i="22"/>
  <c r="E185" i="19"/>
  <c r="E186" i="19"/>
  <c r="D185" i="19"/>
  <c r="D186" i="19"/>
  <c r="C185" i="19"/>
  <c r="C186" i="19"/>
  <c r="Q185" i="18"/>
  <c r="P185" i="18"/>
  <c r="O185" i="18"/>
  <c r="N185" i="18"/>
  <c r="M185" i="18"/>
  <c r="L185" i="18"/>
  <c r="K183" i="18"/>
  <c r="K184" i="18"/>
  <c r="K185" i="18"/>
  <c r="K181" i="18"/>
  <c r="K182" i="18"/>
  <c r="K180" i="18"/>
  <c r="J181" i="18"/>
  <c r="J182" i="18"/>
  <c r="J183" i="18"/>
  <c r="J184" i="18"/>
  <c r="J185" i="18"/>
  <c r="J180" i="18"/>
  <c r="I181" i="18"/>
  <c r="I182" i="18"/>
  <c r="I183" i="18"/>
  <c r="I184" i="18"/>
  <c r="I185" i="18"/>
  <c r="I180" i="18"/>
  <c r="H185" i="18"/>
  <c r="G185" i="18"/>
  <c r="G186" i="18"/>
  <c r="F185" i="18"/>
  <c r="F186" i="18"/>
  <c r="H181" i="21"/>
  <c r="H182" i="21"/>
  <c r="H183" i="21"/>
  <c r="H184" i="21"/>
  <c r="H185" i="21"/>
  <c r="H186" i="21"/>
  <c r="H180" i="21"/>
  <c r="G185" i="21"/>
  <c r="G186" i="21"/>
  <c r="G183" i="21"/>
  <c r="G184" i="21"/>
  <c r="G182" i="21"/>
  <c r="L185" i="21"/>
  <c r="L186" i="21"/>
  <c r="K185" i="21"/>
  <c r="K186" i="21"/>
  <c r="J185" i="21"/>
  <c r="J186" i="21"/>
  <c r="I185" i="21"/>
  <c r="I186" i="21"/>
  <c r="F185" i="21"/>
  <c r="F186" i="21"/>
  <c r="E185" i="21"/>
  <c r="E186" i="21"/>
  <c r="G184" i="17"/>
  <c r="E186" i="17"/>
  <c r="E185" i="17"/>
  <c r="E184" i="17"/>
  <c r="E183" i="17"/>
  <c r="L185" i="15"/>
  <c r="L186" i="15"/>
  <c r="K185" i="15"/>
  <c r="K186" i="15"/>
  <c r="J185" i="15"/>
  <c r="J186" i="15"/>
  <c r="I185" i="15"/>
  <c r="I186" i="15"/>
  <c r="H185" i="15"/>
  <c r="H186" i="15"/>
  <c r="G185" i="15"/>
  <c r="G186" i="15"/>
  <c r="F185" i="15"/>
  <c r="F186" i="15"/>
  <c r="E185" i="15"/>
  <c r="E186" i="15"/>
  <c r="G185" i="14"/>
  <c r="F185" i="14"/>
  <c r="E185" i="14"/>
  <c r="D185" i="14"/>
  <c r="G185" i="1" l="1"/>
  <c r="G186" i="1"/>
  <c r="F185" i="1"/>
  <c r="F186" i="1"/>
  <c r="D185" i="1"/>
  <c r="D186" i="1"/>
  <c r="G185" i="17"/>
  <c r="G186" i="17"/>
  <c r="F185" i="17"/>
  <c r="F186" i="17"/>
  <c r="D185" i="17"/>
  <c r="D186" i="17"/>
  <c r="D182" i="22" l="1"/>
  <c r="D183" i="22"/>
  <c r="D184" i="22"/>
  <c r="C182" i="22"/>
  <c r="C183" i="22"/>
  <c r="C184" i="22"/>
  <c r="E182" i="19"/>
  <c r="E183" i="19"/>
  <c r="E184" i="19"/>
  <c r="D182" i="19"/>
  <c r="D183" i="19"/>
  <c r="D184" i="19"/>
  <c r="C182" i="19"/>
  <c r="C183" i="19"/>
  <c r="C184" i="19"/>
  <c r="Q182" i="18"/>
  <c r="Q183" i="18"/>
  <c r="Q184" i="18"/>
  <c r="P182" i="18"/>
  <c r="P183" i="18"/>
  <c r="P184" i="18"/>
  <c r="O182" i="18"/>
  <c r="O183" i="18"/>
  <c r="O184" i="18"/>
  <c r="N182" i="18"/>
  <c r="N183" i="18"/>
  <c r="N184" i="18"/>
  <c r="M182" i="18"/>
  <c r="M183" i="18"/>
  <c r="M184" i="18"/>
  <c r="L182" i="18"/>
  <c r="L183" i="18"/>
  <c r="L184" i="18"/>
  <c r="H182" i="18"/>
  <c r="H183" i="18"/>
  <c r="H184" i="18"/>
  <c r="G182" i="18"/>
  <c r="G183" i="18"/>
  <c r="G184" i="18"/>
  <c r="F182" i="18"/>
  <c r="F183" i="18"/>
  <c r="F184" i="18"/>
  <c r="L182" i="21"/>
  <c r="L183" i="21"/>
  <c r="L184" i="21"/>
  <c r="K182" i="21"/>
  <c r="K183" i="21"/>
  <c r="K184" i="21"/>
  <c r="J182" i="21"/>
  <c r="J183" i="21"/>
  <c r="J184" i="21"/>
  <c r="I182" i="21"/>
  <c r="I183" i="21"/>
  <c r="I184" i="21"/>
  <c r="F182" i="21"/>
  <c r="F183" i="21"/>
  <c r="F184" i="21"/>
  <c r="E182" i="21"/>
  <c r="E183" i="21"/>
  <c r="E184" i="21"/>
  <c r="G182" i="17"/>
  <c r="G183" i="17"/>
  <c r="F182" i="17"/>
  <c r="F183" i="17"/>
  <c r="F184" i="17"/>
  <c r="E182" i="17"/>
  <c r="D182" i="17"/>
  <c r="D183" i="17"/>
  <c r="D184" i="17"/>
  <c r="L182" i="15"/>
  <c r="L183" i="15"/>
  <c r="L184" i="15"/>
  <c r="K182" i="15"/>
  <c r="K183" i="15"/>
  <c r="K184" i="15"/>
  <c r="J182" i="15"/>
  <c r="J183" i="15"/>
  <c r="J184" i="15"/>
  <c r="I182" i="15"/>
  <c r="I183" i="15"/>
  <c r="I184" i="15"/>
  <c r="H182" i="15"/>
  <c r="H183" i="15"/>
  <c r="H184" i="15"/>
  <c r="G182" i="15"/>
  <c r="G183" i="15"/>
  <c r="G184" i="15"/>
  <c r="E184" i="15"/>
  <c r="F182" i="15"/>
  <c r="F183" i="15"/>
  <c r="F184" i="15"/>
  <c r="E182" i="15"/>
  <c r="E183" i="15"/>
  <c r="G182" i="1"/>
  <c r="G183" i="1"/>
  <c r="G184" i="1"/>
  <c r="F182" i="1"/>
  <c r="F183" i="1"/>
  <c r="F184" i="1"/>
  <c r="D182" i="1"/>
  <c r="D183" i="1"/>
  <c r="D184" i="1"/>
  <c r="G182" i="14"/>
  <c r="G183" i="14"/>
  <c r="G184" i="14"/>
  <c r="F182" i="14"/>
  <c r="F183" i="14"/>
  <c r="F184" i="14"/>
  <c r="E182" i="14"/>
  <c r="E183" i="14"/>
  <c r="E184" i="14"/>
  <c r="D182" i="14"/>
  <c r="D183" i="14"/>
  <c r="D184" i="14"/>
  <c r="K165" i="18" l="1"/>
  <c r="J178" i="18"/>
  <c r="K178" i="18"/>
  <c r="J179" i="18"/>
  <c r="K179" i="18"/>
  <c r="I179" i="18"/>
  <c r="H181" i="18"/>
  <c r="H153" i="21"/>
  <c r="H176" i="21"/>
  <c r="H177" i="21"/>
  <c r="H179" i="21"/>
  <c r="G179" i="21"/>
  <c r="G180" i="21"/>
  <c r="G181" i="21"/>
  <c r="E179" i="17"/>
  <c r="E180" i="17"/>
  <c r="E181" i="17"/>
  <c r="H181" i="15"/>
  <c r="G181" i="15"/>
  <c r="G180" i="15"/>
  <c r="G179" i="15"/>
  <c r="E181" i="14"/>
  <c r="E180" i="14"/>
  <c r="E179" i="14"/>
  <c r="E143" i="14"/>
  <c r="E144" i="14"/>
  <c r="E145" i="14"/>
  <c r="E146" i="14"/>
  <c r="E147" i="14"/>
  <c r="E148" i="14"/>
  <c r="E149" i="14"/>
  <c r="E150" i="14"/>
  <c r="E151" i="14"/>
  <c r="E152" i="14"/>
  <c r="E153" i="14"/>
  <c r="E154" i="14"/>
  <c r="E155" i="14"/>
  <c r="E156" i="14"/>
  <c r="E157" i="14"/>
  <c r="E158" i="14"/>
  <c r="E159" i="14"/>
  <c r="E160" i="14"/>
  <c r="E161" i="14"/>
  <c r="E162" i="14"/>
  <c r="E163" i="14"/>
  <c r="E164" i="14"/>
  <c r="E165" i="14"/>
  <c r="E166" i="14"/>
  <c r="E167" i="14"/>
  <c r="E168" i="14"/>
  <c r="E169" i="14"/>
  <c r="E170" i="14"/>
  <c r="E171" i="14"/>
  <c r="E172" i="14"/>
  <c r="E173" i="14"/>
  <c r="E174" i="14"/>
  <c r="E175" i="14"/>
  <c r="E176" i="14"/>
  <c r="E177" i="14"/>
  <c r="E178" i="14"/>
  <c r="D179" i="22" l="1"/>
  <c r="D180" i="22"/>
  <c r="D181" i="22"/>
  <c r="C179" i="22"/>
  <c r="C180" i="22"/>
  <c r="C181" i="22"/>
  <c r="E179" i="19"/>
  <c r="E180" i="19"/>
  <c r="E181" i="19"/>
  <c r="D179" i="19"/>
  <c r="D180" i="19"/>
  <c r="D181" i="19"/>
  <c r="C179" i="19"/>
  <c r="C180" i="19"/>
  <c r="C181" i="19"/>
  <c r="Q179" i="18"/>
  <c r="Q180" i="18"/>
  <c r="Q181" i="18"/>
  <c r="P179" i="18"/>
  <c r="P180" i="18"/>
  <c r="P181" i="18"/>
  <c r="O179" i="18"/>
  <c r="O180" i="18"/>
  <c r="O181" i="18"/>
  <c r="N179" i="18"/>
  <c r="N180" i="18"/>
  <c r="N181" i="18"/>
  <c r="M179" i="18"/>
  <c r="M180" i="18"/>
  <c r="M181" i="18"/>
  <c r="L179" i="18"/>
  <c r="L180" i="18"/>
  <c r="L181" i="18"/>
  <c r="H179" i="18"/>
  <c r="H180" i="18"/>
  <c r="G179" i="18"/>
  <c r="G180" i="18"/>
  <c r="G181" i="18"/>
  <c r="F179" i="18"/>
  <c r="F180" i="18"/>
  <c r="F181" i="18"/>
  <c r="L181" i="21"/>
  <c r="L180" i="21"/>
  <c r="L179" i="21"/>
  <c r="K179" i="21"/>
  <c r="K180" i="21"/>
  <c r="K181" i="21"/>
  <c r="J179" i="21"/>
  <c r="J180" i="21"/>
  <c r="J181" i="21"/>
  <c r="I179" i="21"/>
  <c r="I180" i="21"/>
  <c r="I181" i="21"/>
  <c r="F179" i="21"/>
  <c r="F180" i="21"/>
  <c r="F181" i="21"/>
  <c r="E179" i="21"/>
  <c r="E180" i="21"/>
  <c r="E181" i="21"/>
  <c r="G179" i="17"/>
  <c r="G180" i="17"/>
  <c r="G181" i="17"/>
  <c r="F179" i="17"/>
  <c r="F180" i="17"/>
  <c r="F181" i="17"/>
  <c r="D179" i="17"/>
  <c r="D180" i="17"/>
  <c r="D181" i="17"/>
  <c r="L179" i="15" l="1"/>
  <c r="L180" i="15"/>
  <c r="L181" i="15"/>
  <c r="K179" i="15"/>
  <c r="K180" i="15"/>
  <c r="K181" i="15"/>
  <c r="J179" i="15"/>
  <c r="J180" i="15"/>
  <c r="J181" i="15"/>
  <c r="I179" i="15"/>
  <c r="I180" i="15"/>
  <c r="I181" i="15"/>
  <c r="H179" i="15"/>
  <c r="H180" i="15"/>
  <c r="F179" i="15"/>
  <c r="F180" i="15"/>
  <c r="F181" i="15"/>
  <c r="E179" i="15"/>
  <c r="E180" i="15"/>
  <c r="E181" i="15"/>
  <c r="G179" i="1"/>
  <c r="G180" i="1"/>
  <c r="G181" i="1"/>
  <c r="F179" i="1"/>
  <c r="F180" i="1"/>
  <c r="F181" i="1"/>
  <c r="D179" i="1"/>
  <c r="D180" i="1"/>
  <c r="D181" i="1"/>
  <c r="G179" i="14"/>
  <c r="G180" i="14"/>
  <c r="G181" i="14"/>
  <c r="F179" i="14"/>
  <c r="F180" i="14"/>
  <c r="F181" i="14"/>
  <c r="D179" i="14"/>
  <c r="D180" i="14"/>
  <c r="D181" i="14"/>
  <c r="D176" i="22" l="1"/>
  <c r="D177" i="22"/>
  <c r="D178" i="22"/>
  <c r="C176" i="22"/>
  <c r="C177" i="22"/>
  <c r="C178" i="22"/>
  <c r="E176" i="19"/>
  <c r="E177" i="19"/>
  <c r="E178" i="19"/>
  <c r="D176" i="19"/>
  <c r="D177" i="19"/>
  <c r="D178" i="19"/>
  <c r="C177" i="19"/>
  <c r="C178" i="19"/>
  <c r="C176" i="19"/>
  <c r="Q176" i="18"/>
  <c r="Q177" i="18"/>
  <c r="Q178" i="18"/>
  <c r="P176" i="18"/>
  <c r="P177" i="18"/>
  <c r="P178" i="18"/>
  <c r="O176" i="18"/>
  <c r="O177" i="18"/>
  <c r="O178" i="18"/>
  <c r="N176" i="18"/>
  <c r="N177" i="18"/>
  <c r="N178" i="18"/>
  <c r="M176" i="18"/>
  <c r="M177" i="18"/>
  <c r="M178" i="18"/>
  <c r="L176" i="18"/>
  <c r="L177" i="18"/>
  <c r="L178" i="18"/>
  <c r="K176" i="18"/>
  <c r="K177" i="18"/>
  <c r="J176" i="18"/>
  <c r="J177" i="18"/>
  <c r="I176" i="18"/>
  <c r="I177" i="18"/>
  <c r="I178" i="18"/>
  <c r="H176" i="18"/>
  <c r="H177" i="18"/>
  <c r="H178" i="18"/>
  <c r="G176" i="18"/>
  <c r="G177" i="18"/>
  <c r="G178" i="18"/>
  <c r="F176" i="18"/>
  <c r="F177" i="18"/>
  <c r="F178" i="18"/>
  <c r="L178" i="21"/>
  <c r="L177" i="21"/>
  <c r="L176" i="21"/>
  <c r="K178" i="21"/>
  <c r="K177" i="21"/>
  <c r="K176" i="21"/>
  <c r="J178" i="21"/>
  <c r="J177" i="21"/>
  <c r="J176" i="21"/>
  <c r="I178" i="21"/>
  <c r="I177" i="21"/>
  <c r="I176" i="21"/>
  <c r="H178" i="21"/>
  <c r="G178" i="21"/>
  <c r="G177" i="21"/>
  <c r="G176" i="21"/>
  <c r="F178" i="21"/>
  <c r="F177" i="21"/>
  <c r="F176" i="21"/>
  <c r="E178" i="21"/>
  <c r="E177" i="21"/>
  <c r="E176" i="21"/>
  <c r="G176" i="17"/>
  <c r="G177" i="17"/>
  <c r="G178" i="17"/>
  <c r="F176" i="17"/>
  <c r="F177" i="17"/>
  <c r="F178" i="17"/>
  <c r="E176" i="17"/>
  <c r="E177" i="17"/>
  <c r="E178" i="17"/>
  <c r="D178" i="17"/>
  <c r="D177" i="17"/>
  <c r="D176" i="17"/>
  <c r="L176" i="15"/>
  <c r="L177" i="15"/>
  <c r="L178" i="15"/>
  <c r="K176" i="15"/>
  <c r="K177" i="15"/>
  <c r="K178" i="15"/>
  <c r="J176" i="15"/>
  <c r="J177" i="15"/>
  <c r="J178" i="15"/>
  <c r="I176" i="15"/>
  <c r="I177" i="15"/>
  <c r="I178" i="15"/>
  <c r="H176" i="15"/>
  <c r="H177" i="15"/>
  <c r="H178" i="15"/>
  <c r="G176" i="15"/>
  <c r="G177" i="15"/>
  <c r="G178" i="15"/>
  <c r="F176" i="15"/>
  <c r="F177" i="15"/>
  <c r="F178" i="15"/>
  <c r="E177" i="15"/>
  <c r="E178" i="15"/>
  <c r="E176" i="15"/>
  <c r="G178" i="1"/>
  <c r="G177" i="1"/>
  <c r="G176" i="1"/>
  <c r="F178" i="1"/>
  <c r="F177" i="1"/>
  <c r="F176" i="1"/>
  <c r="D178" i="1"/>
  <c r="D177" i="1"/>
  <c r="D176" i="1"/>
  <c r="G176" i="14"/>
  <c r="G177" i="14"/>
  <c r="G178" i="14"/>
  <c r="F176" i="14"/>
  <c r="F177" i="14"/>
  <c r="F178" i="14"/>
  <c r="D177" i="14"/>
  <c r="D178" i="14"/>
  <c r="D176" i="14"/>
  <c r="D174" i="22" l="1"/>
  <c r="D175" i="22"/>
  <c r="C174" i="22"/>
  <c r="C175" i="22"/>
  <c r="E174" i="19"/>
  <c r="E175" i="19"/>
  <c r="D174" i="19"/>
  <c r="D175" i="19"/>
  <c r="C174" i="19"/>
  <c r="C175" i="19"/>
  <c r="Q174" i="18"/>
  <c r="Q175" i="18"/>
  <c r="P174" i="18"/>
  <c r="P175" i="18"/>
  <c r="O174" i="18"/>
  <c r="O175" i="18"/>
  <c r="N174" i="18"/>
  <c r="N175" i="18"/>
  <c r="M174" i="18"/>
  <c r="M175" i="18"/>
  <c r="L174" i="18"/>
  <c r="L175" i="18"/>
  <c r="K174" i="18"/>
  <c r="K175" i="18"/>
  <c r="J174" i="18"/>
  <c r="J175" i="18"/>
  <c r="J173" i="18"/>
  <c r="I174" i="18"/>
  <c r="I175" i="18"/>
  <c r="H174" i="18"/>
  <c r="H175" i="18"/>
  <c r="G174" i="18"/>
  <c r="G175" i="18"/>
  <c r="F174" i="18"/>
  <c r="F175" i="18"/>
  <c r="L174" i="21"/>
  <c r="L175" i="21"/>
  <c r="K174" i="21"/>
  <c r="K175" i="21"/>
  <c r="J174" i="21"/>
  <c r="J175" i="21"/>
  <c r="I174" i="21"/>
  <c r="I175" i="21"/>
  <c r="H174" i="21"/>
  <c r="H175" i="21"/>
  <c r="G174" i="21"/>
  <c r="G175" i="21"/>
  <c r="F174" i="21"/>
  <c r="F175" i="21"/>
  <c r="E174" i="21"/>
  <c r="E175" i="21"/>
  <c r="G174" i="17"/>
  <c r="G175" i="17"/>
  <c r="F174" i="17"/>
  <c r="F175" i="17"/>
  <c r="E174" i="17"/>
  <c r="E175" i="17"/>
  <c r="D174" i="17"/>
  <c r="D175" i="17"/>
  <c r="L174" i="15"/>
  <c r="L175" i="15"/>
  <c r="K174" i="15"/>
  <c r="K175" i="15"/>
  <c r="J174" i="15"/>
  <c r="J175" i="15"/>
  <c r="I174" i="15"/>
  <c r="I175" i="15"/>
  <c r="H174" i="15"/>
  <c r="H175" i="15"/>
  <c r="G174" i="15"/>
  <c r="G175" i="15"/>
  <c r="F174" i="15"/>
  <c r="F175" i="15"/>
  <c r="E174" i="15"/>
  <c r="E175" i="15"/>
  <c r="G174" i="1"/>
  <c r="G175" i="1"/>
  <c r="F174" i="1"/>
  <c r="F175" i="1"/>
  <c r="D174" i="1"/>
  <c r="D175" i="1"/>
  <c r="G174" i="14"/>
  <c r="G175" i="14"/>
  <c r="F174" i="14"/>
  <c r="F175" i="14"/>
  <c r="D174" i="14"/>
  <c r="D175" i="14"/>
  <c r="D170" i="22" l="1"/>
  <c r="D171" i="22"/>
  <c r="D172" i="22"/>
  <c r="D173" i="22"/>
  <c r="C170" i="22"/>
  <c r="C171" i="22"/>
  <c r="C172" i="22"/>
  <c r="C173" i="22"/>
  <c r="E170" i="19"/>
  <c r="E171" i="19"/>
  <c r="E172" i="19"/>
  <c r="E173" i="19"/>
  <c r="D170" i="19"/>
  <c r="D171" i="19"/>
  <c r="D172" i="19"/>
  <c r="D173" i="19"/>
  <c r="C170" i="19"/>
  <c r="C171" i="19"/>
  <c r="C172" i="19"/>
  <c r="C173" i="19"/>
  <c r="Q170" i="18"/>
  <c r="Q171" i="18"/>
  <c r="Q172" i="18"/>
  <c r="Q173" i="18"/>
  <c r="P170" i="18"/>
  <c r="P171" i="18"/>
  <c r="P172" i="18"/>
  <c r="P173" i="18"/>
  <c r="O170" i="18"/>
  <c r="O171" i="18"/>
  <c r="O172" i="18"/>
  <c r="O173" i="18"/>
  <c r="N170" i="18"/>
  <c r="N171" i="18"/>
  <c r="N172" i="18"/>
  <c r="N173" i="18"/>
  <c r="M170" i="18"/>
  <c r="M171" i="18"/>
  <c r="M172" i="18"/>
  <c r="M173" i="18"/>
  <c r="L170" i="18"/>
  <c r="L171" i="18"/>
  <c r="L172" i="18"/>
  <c r="L173" i="18"/>
  <c r="K170" i="18"/>
  <c r="K171" i="18"/>
  <c r="K172" i="18"/>
  <c r="K173" i="18"/>
  <c r="J170" i="18"/>
  <c r="J171" i="18"/>
  <c r="J172" i="18"/>
  <c r="I170" i="18"/>
  <c r="I171" i="18"/>
  <c r="I172" i="18"/>
  <c r="I173" i="18"/>
  <c r="H170" i="18"/>
  <c r="H171" i="18"/>
  <c r="H172" i="18"/>
  <c r="H173" i="18"/>
  <c r="G170" i="18"/>
  <c r="G171" i="18"/>
  <c r="G172" i="18"/>
  <c r="G173" i="18"/>
  <c r="F170" i="18"/>
  <c r="F171" i="18"/>
  <c r="F172" i="18"/>
  <c r="F173" i="18"/>
  <c r="L170" i="21"/>
  <c r="L171" i="21"/>
  <c r="L172" i="21"/>
  <c r="L173" i="21"/>
  <c r="K170" i="21"/>
  <c r="K171" i="21"/>
  <c r="K172" i="21"/>
  <c r="K173" i="21"/>
  <c r="J170" i="21"/>
  <c r="J171" i="21"/>
  <c r="J172" i="21"/>
  <c r="J173" i="21"/>
  <c r="I170" i="21"/>
  <c r="I171" i="21"/>
  <c r="I172" i="21"/>
  <c r="I173" i="21"/>
  <c r="H170" i="21"/>
  <c r="H171" i="21"/>
  <c r="H172" i="21"/>
  <c r="H173" i="21"/>
  <c r="G170" i="21"/>
  <c r="G171" i="21"/>
  <c r="G172" i="21"/>
  <c r="G173" i="21"/>
  <c r="F169" i="21"/>
  <c r="F170" i="21"/>
  <c r="F171" i="21"/>
  <c r="F172" i="21"/>
  <c r="F173" i="21"/>
  <c r="E170" i="21"/>
  <c r="E171" i="21"/>
  <c r="E172" i="21"/>
  <c r="E173" i="21"/>
  <c r="G170" i="17"/>
  <c r="G171" i="17"/>
  <c r="G172" i="17"/>
  <c r="G173" i="17"/>
  <c r="F170" i="17"/>
  <c r="F171" i="17"/>
  <c r="F172" i="17"/>
  <c r="F173" i="17"/>
  <c r="E170" i="17"/>
  <c r="E171" i="17"/>
  <c r="E172" i="17"/>
  <c r="E173" i="17"/>
  <c r="D170" i="17"/>
  <c r="D171" i="17"/>
  <c r="D172" i="17"/>
  <c r="D173" i="17"/>
  <c r="L170" i="15"/>
  <c r="L171" i="15"/>
  <c r="L172" i="15"/>
  <c r="L173" i="15"/>
  <c r="K170" i="15"/>
  <c r="K171" i="15"/>
  <c r="K172" i="15"/>
  <c r="K173" i="15"/>
  <c r="J170" i="15"/>
  <c r="J171" i="15"/>
  <c r="J172" i="15"/>
  <c r="J173" i="15"/>
  <c r="I170" i="15"/>
  <c r="I171" i="15"/>
  <c r="I172" i="15"/>
  <c r="I173" i="15"/>
  <c r="H173" i="15"/>
  <c r="H172" i="15"/>
  <c r="H171" i="15"/>
  <c r="H170" i="15"/>
  <c r="H169" i="15"/>
  <c r="G170" i="15"/>
  <c r="G171" i="15"/>
  <c r="G172" i="15"/>
  <c r="G173" i="15"/>
  <c r="F170" i="15"/>
  <c r="F171" i="15"/>
  <c r="F172" i="15"/>
  <c r="F173" i="15"/>
  <c r="E170" i="15"/>
  <c r="E171" i="15"/>
  <c r="E172" i="15"/>
  <c r="E173" i="15"/>
  <c r="G170" i="1"/>
  <c r="G171" i="1"/>
  <c r="G172" i="1"/>
  <c r="G173" i="1"/>
  <c r="F170" i="1"/>
  <c r="F171" i="1"/>
  <c r="F172" i="1"/>
  <c r="F173" i="1"/>
  <c r="D170" i="1"/>
  <c r="D171" i="1"/>
  <c r="D172" i="1"/>
  <c r="D173" i="1"/>
  <c r="G170" i="14"/>
  <c r="G171" i="14"/>
  <c r="G172" i="14"/>
  <c r="G173" i="14"/>
  <c r="F170" i="14"/>
  <c r="F171" i="14"/>
  <c r="F172" i="14"/>
  <c r="F173" i="14"/>
  <c r="D170" i="14"/>
  <c r="D171" i="14"/>
  <c r="D172" i="14"/>
  <c r="D173" i="14"/>
  <c r="K167" i="18" l="1"/>
  <c r="K168" i="18"/>
  <c r="K169" i="18"/>
  <c r="J167" i="18"/>
  <c r="J168" i="18"/>
  <c r="J169" i="18"/>
  <c r="I167" i="18"/>
  <c r="I168" i="18"/>
  <c r="I169" i="18"/>
  <c r="H167" i="21"/>
  <c r="H169" i="21"/>
  <c r="H168" i="21"/>
  <c r="G169" i="21"/>
  <c r="G168" i="21"/>
  <c r="G167" i="21"/>
  <c r="E167" i="17"/>
  <c r="E168" i="17"/>
  <c r="E169" i="17"/>
  <c r="H167" i="15"/>
  <c r="G167" i="15"/>
  <c r="H168" i="15"/>
  <c r="G168" i="15"/>
  <c r="G169" i="15"/>
  <c r="F169" i="14" l="1"/>
  <c r="D169" i="22"/>
  <c r="D168" i="22"/>
  <c r="C168" i="22" l="1"/>
  <c r="C169" i="22"/>
  <c r="E168" i="19"/>
  <c r="E169" i="19"/>
  <c r="D168" i="19"/>
  <c r="D169" i="19"/>
  <c r="C168" i="19"/>
  <c r="C169" i="19"/>
  <c r="Q168" i="18"/>
  <c r="Q169" i="18"/>
  <c r="P168" i="18"/>
  <c r="P169" i="18"/>
  <c r="O168" i="18"/>
  <c r="O169" i="18"/>
  <c r="N168" i="18"/>
  <c r="N169" i="18"/>
  <c r="M168" i="18"/>
  <c r="M169" i="18"/>
  <c r="L168" i="18"/>
  <c r="L169" i="18"/>
  <c r="H168" i="18"/>
  <c r="H169" i="18"/>
  <c r="G168" i="18"/>
  <c r="G169" i="18"/>
  <c r="F168" i="18"/>
  <c r="F169" i="18"/>
  <c r="L168" i="21"/>
  <c r="L169" i="21"/>
  <c r="K168" i="21"/>
  <c r="K169" i="21"/>
  <c r="J168" i="21"/>
  <c r="J169" i="21"/>
  <c r="I168" i="21"/>
  <c r="I169" i="21"/>
  <c r="F168" i="21"/>
  <c r="E168" i="21"/>
  <c r="E169" i="21"/>
  <c r="G168" i="17"/>
  <c r="G169" i="17"/>
  <c r="F168" i="17"/>
  <c r="F169" i="17"/>
  <c r="D168" i="17"/>
  <c r="D169" i="17"/>
  <c r="L168" i="15"/>
  <c r="L169" i="15"/>
  <c r="K168" i="15"/>
  <c r="K169" i="15"/>
  <c r="J168" i="15"/>
  <c r="J169" i="15"/>
  <c r="I168" i="15"/>
  <c r="I169" i="15"/>
  <c r="F168" i="15"/>
  <c r="F169" i="15"/>
  <c r="E168" i="15"/>
  <c r="E169" i="15"/>
  <c r="G168" i="1"/>
  <c r="G169" i="1"/>
  <c r="F168" i="1"/>
  <c r="F169" i="1"/>
  <c r="D168" i="1"/>
  <c r="D169" i="1"/>
  <c r="G168" i="14"/>
  <c r="G169" i="14"/>
  <c r="F168" i="14"/>
  <c r="D168" i="14"/>
  <c r="D169" i="14"/>
  <c r="D167" i="22" l="1"/>
  <c r="C167" i="22"/>
  <c r="E167" i="19"/>
  <c r="D167" i="19"/>
  <c r="C167" i="19"/>
  <c r="Q167" i="18" l="1"/>
  <c r="P167" i="18"/>
  <c r="O167" i="18"/>
  <c r="N167" i="18"/>
  <c r="M167" i="18"/>
  <c r="L167" i="18"/>
  <c r="H167" i="18"/>
  <c r="G167" i="18"/>
  <c r="F167" i="18"/>
  <c r="L167" i="21"/>
  <c r="K167" i="21"/>
  <c r="J167" i="21"/>
  <c r="I167" i="21"/>
  <c r="F167" i="21"/>
  <c r="E167" i="21"/>
  <c r="G167" i="17" l="1"/>
  <c r="F167" i="17"/>
  <c r="D167" i="17"/>
  <c r="L167" i="15"/>
  <c r="K167" i="15"/>
  <c r="J167" i="15"/>
  <c r="I167" i="15"/>
  <c r="F167" i="15"/>
  <c r="E167" i="15"/>
  <c r="G167" i="1"/>
  <c r="F167" i="1"/>
  <c r="D167" i="1"/>
  <c r="G167" i="14"/>
  <c r="F167" i="14"/>
  <c r="D167" i="14"/>
  <c r="F166" i="17"/>
  <c r="D166" i="22"/>
  <c r="C166" i="22"/>
  <c r="E166" i="19" l="1"/>
  <c r="D166" i="19"/>
  <c r="C166" i="19"/>
  <c r="Q166" i="18"/>
  <c r="P166" i="18"/>
  <c r="O166" i="18"/>
  <c r="N166" i="18"/>
  <c r="M166" i="18"/>
  <c r="L166" i="18"/>
  <c r="K166" i="18"/>
  <c r="J166" i="18"/>
  <c r="I166" i="18"/>
  <c r="H166" i="18"/>
  <c r="G166" i="18"/>
  <c r="F166" i="18"/>
  <c r="L166" i="21"/>
  <c r="K166" i="21"/>
  <c r="J166" i="21"/>
  <c r="I166" i="21"/>
  <c r="H166" i="21"/>
  <c r="G166" i="21"/>
  <c r="F166" i="21"/>
  <c r="E166" i="21"/>
  <c r="G166" i="17"/>
  <c r="E166" i="17"/>
  <c r="D166" i="17"/>
  <c r="L166" i="15"/>
  <c r="K166" i="15"/>
  <c r="J166" i="15"/>
  <c r="I166" i="15"/>
  <c r="H166" i="15"/>
  <c r="G166" i="15"/>
  <c r="F166" i="15"/>
  <c r="E166" i="15"/>
  <c r="G166" i="1"/>
  <c r="F166" i="1"/>
  <c r="D166" i="1"/>
  <c r="G166" i="14"/>
  <c r="F166" i="14"/>
  <c r="D166" i="14"/>
  <c r="D164" i="22" l="1"/>
  <c r="D165" i="22"/>
  <c r="C164" i="22"/>
  <c r="C165" i="22"/>
  <c r="E164" i="19"/>
  <c r="E165" i="19"/>
  <c r="D164" i="19"/>
  <c r="D165" i="19"/>
  <c r="C164" i="19"/>
  <c r="C165" i="19"/>
  <c r="Q164" i="18"/>
  <c r="Q165" i="18"/>
  <c r="P164" i="18"/>
  <c r="P165" i="18"/>
  <c r="O164" i="18"/>
  <c r="O165" i="18"/>
  <c r="N164" i="18"/>
  <c r="N165" i="18"/>
  <c r="M164" i="18"/>
  <c r="M165" i="18"/>
  <c r="L164" i="18"/>
  <c r="L165" i="18"/>
  <c r="K164" i="18"/>
  <c r="J164" i="18"/>
  <c r="J165" i="18"/>
  <c r="I165" i="18"/>
  <c r="I164" i="18"/>
  <c r="H164" i="18"/>
  <c r="H165" i="18"/>
  <c r="G164" i="18"/>
  <c r="G165" i="18"/>
  <c r="F164" i="18"/>
  <c r="F165" i="18"/>
  <c r="L164" i="21"/>
  <c r="L165" i="21"/>
  <c r="K164" i="21"/>
  <c r="K165" i="21"/>
  <c r="J164" i="21"/>
  <c r="J165" i="21"/>
  <c r="I164" i="21"/>
  <c r="I165" i="21"/>
  <c r="H164" i="21"/>
  <c r="H165" i="21"/>
  <c r="G164" i="21"/>
  <c r="G165" i="21"/>
  <c r="F164" i="21"/>
  <c r="F165" i="21"/>
  <c r="E164" i="21"/>
  <c r="E165" i="21"/>
  <c r="G164" i="17"/>
  <c r="G165" i="17"/>
  <c r="F164" i="17"/>
  <c r="F165" i="17"/>
  <c r="E164" i="17"/>
  <c r="E165" i="17"/>
  <c r="D164" i="17"/>
  <c r="D165" i="17"/>
  <c r="L164" i="15"/>
  <c r="L165" i="15"/>
  <c r="K164" i="15"/>
  <c r="K165" i="15"/>
  <c r="J164" i="15"/>
  <c r="J165" i="15"/>
  <c r="I164" i="15"/>
  <c r="I165" i="15"/>
  <c r="G164" i="15"/>
  <c r="H164" i="15"/>
  <c r="H165" i="15"/>
  <c r="G165" i="15"/>
  <c r="F164" i="15"/>
  <c r="F165" i="15"/>
  <c r="E165" i="15"/>
  <c r="E164" i="15"/>
  <c r="G164" i="1" l="1"/>
  <c r="G165" i="1"/>
  <c r="F164" i="1"/>
  <c r="F165" i="1"/>
  <c r="D164" i="1"/>
  <c r="D165" i="1"/>
  <c r="G164" i="14"/>
  <c r="G165" i="14"/>
  <c r="F164" i="14"/>
  <c r="F165" i="14"/>
  <c r="D164" i="14"/>
  <c r="D165" i="14"/>
  <c r="G163" i="14" l="1"/>
  <c r="C163" i="22" l="1"/>
  <c r="D163" i="22"/>
  <c r="C163" i="19"/>
  <c r="D163" i="19"/>
  <c r="E163" i="19"/>
  <c r="F163" i="18"/>
  <c r="G163" i="18"/>
  <c r="H163" i="18"/>
  <c r="I163" i="18"/>
  <c r="J163" i="18"/>
  <c r="K163" i="18"/>
  <c r="L163" i="18"/>
  <c r="M163" i="18"/>
  <c r="N163" i="18"/>
  <c r="O163" i="18"/>
  <c r="P163" i="18"/>
  <c r="Q163" i="18"/>
  <c r="E163" i="21"/>
  <c r="F163" i="21"/>
  <c r="G163" i="21"/>
  <c r="H163" i="21"/>
  <c r="I163" i="21"/>
  <c r="J163" i="21"/>
  <c r="K163" i="21"/>
  <c r="L163" i="21"/>
  <c r="D163" i="17"/>
  <c r="E163" i="17"/>
  <c r="F163" i="17"/>
  <c r="G163" i="17"/>
  <c r="E163" i="15"/>
  <c r="F163" i="15"/>
  <c r="G163" i="15"/>
  <c r="H163" i="15"/>
  <c r="I163" i="15"/>
  <c r="J163" i="15"/>
  <c r="K163" i="15"/>
  <c r="L163" i="15"/>
  <c r="D163" i="1"/>
  <c r="F163" i="1"/>
  <c r="G163" i="1"/>
  <c r="D163" i="14" l="1"/>
  <c r="F163" i="14"/>
  <c r="C162" i="22" l="1"/>
  <c r="D162" i="22"/>
  <c r="D162" i="19"/>
  <c r="E162" i="19"/>
  <c r="C162" i="19"/>
  <c r="F162" i="18"/>
  <c r="G162" i="18"/>
  <c r="H162" i="18"/>
  <c r="I162" i="18"/>
  <c r="J162" i="18"/>
  <c r="K162" i="18"/>
  <c r="L162" i="18"/>
  <c r="M162" i="18"/>
  <c r="N162" i="18"/>
  <c r="O162" i="18"/>
  <c r="P162" i="18"/>
  <c r="Q162" i="18"/>
  <c r="L157" i="21"/>
  <c r="L162" i="21"/>
  <c r="E162" i="21"/>
  <c r="F162" i="21"/>
  <c r="G162" i="21"/>
  <c r="H162" i="21"/>
  <c r="I162" i="21"/>
  <c r="J162" i="21"/>
  <c r="K162" i="21"/>
  <c r="D162" i="17"/>
  <c r="E162" i="17"/>
  <c r="F162" i="17"/>
  <c r="G162" i="17"/>
  <c r="E162" i="15"/>
  <c r="F162" i="15"/>
  <c r="G162" i="15"/>
  <c r="H162" i="15"/>
  <c r="I162" i="15"/>
  <c r="J162" i="15"/>
  <c r="K162" i="15"/>
  <c r="L162" i="15"/>
  <c r="D162" i="1"/>
  <c r="F162" i="1"/>
  <c r="G162" i="1"/>
  <c r="G162" i="14"/>
  <c r="F162" i="14"/>
  <c r="D162" i="14"/>
  <c r="F160" i="18" l="1"/>
  <c r="C161" i="22" l="1"/>
  <c r="D161" i="22"/>
  <c r="C161" i="19"/>
  <c r="D161" i="19"/>
  <c r="E161" i="19"/>
  <c r="F161" i="18"/>
  <c r="G161" i="18"/>
  <c r="H161" i="18"/>
  <c r="I161" i="18"/>
  <c r="J161" i="18"/>
  <c r="K161" i="18"/>
  <c r="L161" i="18"/>
  <c r="M161" i="18"/>
  <c r="N161" i="18"/>
  <c r="O161" i="18"/>
  <c r="P161" i="18"/>
  <c r="Q161" i="18"/>
  <c r="E161" i="21"/>
  <c r="F161" i="21"/>
  <c r="G161" i="21"/>
  <c r="H161" i="21"/>
  <c r="I161" i="21"/>
  <c r="J161" i="21"/>
  <c r="K161" i="21"/>
  <c r="L161" i="21"/>
  <c r="D161" i="17"/>
  <c r="E161" i="17"/>
  <c r="F161" i="17"/>
  <c r="G161" i="17"/>
  <c r="E161" i="15"/>
  <c r="F161" i="15"/>
  <c r="G161" i="15"/>
  <c r="H161" i="15"/>
  <c r="I161" i="15"/>
  <c r="J161" i="15"/>
  <c r="K161" i="15"/>
  <c r="L161" i="15"/>
  <c r="D161" i="1"/>
  <c r="F161" i="1"/>
  <c r="G161" i="1"/>
  <c r="D161" i="14"/>
  <c r="F161" i="14"/>
  <c r="G161" i="14"/>
  <c r="F160" i="17"/>
  <c r="D149" i="17"/>
  <c r="D150" i="17"/>
  <c r="C160" i="22"/>
  <c r="D160" i="22"/>
  <c r="C160" i="19"/>
  <c r="D160" i="19"/>
  <c r="E160" i="19"/>
  <c r="G160" i="18"/>
  <c r="H160" i="18"/>
  <c r="I160" i="18"/>
  <c r="J160" i="18"/>
  <c r="K160" i="18"/>
  <c r="L160" i="18"/>
  <c r="M160" i="18"/>
  <c r="N160" i="18"/>
  <c r="O160" i="18"/>
  <c r="P160" i="18"/>
  <c r="Q160" i="18"/>
  <c r="E160" i="21"/>
  <c r="F160" i="21"/>
  <c r="G160" i="21"/>
  <c r="H160" i="21"/>
  <c r="I160" i="21"/>
  <c r="J160" i="21"/>
  <c r="K160" i="21"/>
  <c r="L160" i="21"/>
  <c r="D160" i="17"/>
  <c r="E160" i="17"/>
  <c r="G160" i="17"/>
  <c r="H160" i="15"/>
  <c r="H159" i="15"/>
  <c r="E160" i="15"/>
  <c r="F160" i="15"/>
  <c r="G160" i="15"/>
  <c r="I160" i="15"/>
  <c r="J160" i="15"/>
  <c r="K160" i="15"/>
  <c r="L160" i="15"/>
  <c r="D160" i="1"/>
  <c r="F160" i="1"/>
  <c r="G160" i="1"/>
  <c r="D160" i="14"/>
  <c r="F160" i="14"/>
  <c r="G160" i="14"/>
  <c r="C159" i="22" l="1"/>
  <c r="D159" i="22"/>
  <c r="C159" i="19"/>
  <c r="D159" i="19"/>
  <c r="E159" i="19"/>
  <c r="F159" i="18"/>
  <c r="G159" i="18"/>
  <c r="H159" i="18"/>
  <c r="I159" i="18"/>
  <c r="J159" i="18"/>
  <c r="K159" i="18"/>
  <c r="L159" i="18"/>
  <c r="M159" i="18"/>
  <c r="N159" i="18"/>
  <c r="O159" i="18"/>
  <c r="P159" i="18"/>
  <c r="Q159" i="18"/>
  <c r="E159" i="21"/>
  <c r="F159" i="21"/>
  <c r="G159" i="21"/>
  <c r="H159" i="21"/>
  <c r="I159" i="21"/>
  <c r="J159" i="21"/>
  <c r="K159" i="21"/>
  <c r="L159" i="21"/>
  <c r="D159" i="17"/>
  <c r="E159" i="17"/>
  <c r="F159" i="17"/>
  <c r="G159" i="17"/>
  <c r="G159" i="15"/>
  <c r="F159" i="15"/>
  <c r="E159" i="15"/>
  <c r="I159" i="15"/>
  <c r="J159" i="15"/>
  <c r="K159" i="15"/>
  <c r="L159" i="15"/>
  <c r="D159" i="1"/>
  <c r="F159" i="1"/>
  <c r="G159" i="1"/>
  <c r="D159" i="14" l="1"/>
  <c r="G159" i="14"/>
  <c r="F159" i="14"/>
  <c r="D158" i="17" l="1"/>
  <c r="C158" i="22" l="1"/>
  <c r="D158" i="22"/>
  <c r="E158" i="19"/>
  <c r="D158" i="19"/>
  <c r="C157" i="19"/>
  <c r="C158" i="19"/>
  <c r="M158" i="18"/>
  <c r="F158" i="18"/>
  <c r="G158" i="18"/>
  <c r="H158" i="18"/>
  <c r="I158" i="18"/>
  <c r="J158" i="18"/>
  <c r="K158" i="18"/>
  <c r="L158" i="18"/>
  <c r="N158" i="18"/>
  <c r="O158" i="18"/>
  <c r="P158" i="18"/>
  <c r="Q158" i="18"/>
  <c r="I158" i="21"/>
  <c r="L158" i="21"/>
  <c r="E158" i="21"/>
  <c r="F158" i="21"/>
  <c r="G158" i="21"/>
  <c r="H158" i="21"/>
  <c r="J158" i="21"/>
  <c r="K158" i="21"/>
  <c r="G158" i="17"/>
  <c r="E158" i="17"/>
  <c r="F158" i="17"/>
  <c r="H158" i="15"/>
  <c r="G158" i="15"/>
  <c r="F158" i="15"/>
  <c r="E158" i="15"/>
  <c r="I158" i="15"/>
  <c r="J158" i="15"/>
  <c r="K158" i="15"/>
  <c r="L158" i="15"/>
  <c r="F158" i="1"/>
  <c r="G158" i="1"/>
  <c r="D158" i="1"/>
  <c r="F158" i="14"/>
  <c r="G158" i="14"/>
  <c r="D158" i="14"/>
  <c r="D157" i="14"/>
  <c r="D156" i="14"/>
  <c r="G157" i="17" l="1"/>
  <c r="F157" i="17"/>
  <c r="D157" i="22" l="1"/>
  <c r="C157" i="22"/>
  <c r="E157" i="19"/>
  <c r="D157" i="19"/>
  <c r="C156" i="19"/>
  <c r="O95" i="18"/>
  <c r="P95" i="18"/>
  <c r="Q95" i="18"/>
  <c r="O96" i="18"/>
  <c r="P96" i="18"/>
  <c r="Q96" i="18"/>
  <c r="O97" i="18"/>
  <c r="P97" i="18"/>
  <c r="Q97" i="18"/>
  <c r="O98" i="18"/>
  <c r="P98" i="18"/>
  <c r="Q98" i="18"/>
  <c r="O99" i="18"/>
  <c r="P99" i="18"/>
  <c r="Q99" i="18"/>
  <c r="O100" i="18"/>
  <c r="P100" i="18"/>
  <c r="Q100" i="18"/>
  <c r="O101" i="18"/>
  <c r="P101" i="18"/>
  <c r="Q101" i="18"/>
  <c r="O102" i="18"/>
  <c r="P102" i="18"/>
  <c r="Q102" i="18"/>
  <c r="O103" i="18"/>
  <c r="P103" i="18"/>
  <c r="Q103" i="18"/>
  <c r="O104" i="18"/>
  <c r="P104" i="18"/>
  <c r="Q104" i="18"/>
  <c r="O105" i="18"/>
  <c r="P105" i="18"/>
  <c r="Q105" i="18"/>
  <c r="O106" i="18"/>
  <c r="P106" i="18"/>
  <c r="Q106" i="18"/>
  <c r="O107" i="18"/>
  <c r="P107" i="18"/>
  <c r="Q107" i="18"/>
  <c r="O108" i="18"/>
  <c r="P108" i="18"/>
  <c r="Q108" i="18"/>
  <c r="O109" i="18"/>
  <c r="P109" i="18"/>
  <c r="Q109" i="18"/>
  <c r="O110" i="18"/>
  <c r="P110" i="18"/>
  <c r="Q110" i="18"/>
  <c r="O111" i="18"/>
  <c r="P111" i="18"/>
  <c r="Q111" i="18"/>
  <c r="O112" i="18"/>
  <c r="P112" i="18"/>
  <c r="Q112" i="18"/>
  <c r="O113" i="18"/>
  <c r="P113" i="18"/>
  <c r="Q113" i="18"/>
  <c r="O114" i="18"/>
  <c r="P114" i="18"/>
  <c r="Q114" i="18"/>
  <c r="O115" i="18"/>
  <c r="P115" i="18"/>
  <c r="Q115" i="18"/>
  <c r="O116" i="18"/>
  <c r="P116" i="18"/>
  <c r="Q116" i="18"/>
  <c r="O117" i="18"/>
  <c r="P117" i="18"/>
  <c r="Q117" i="18"/>
  <c r="O118" i="18"/>
  <c r="P118" i="18"/>
  <c r="Q118" i="18"/>
  <c r="O119" i="18"/>
  <c r="P119" i="18"/>
  <c r="Q119" i="18"/>
  <c r="O120" i="18"/>
  <c r="P120" i="18"/>
  <c r="Q120" i="18"/>
  <c r="O121" i="18"/>
  <c r="P121" i="18"/>
  <c r="Q121" i="18"/>
  <c r="O122" i="18"/>
  <c r="P122" i="18"/>
  <c r="Q122" i="18"/>
  <c r="O123" i="18"/>
  <c r="P123" i="18"/>
  <c r="Q123" i="18"/>
  <c r="O124" i="18"/>
  <c r="P124" i="18"/>
  <c r="Q124" i="18"/>
  <c r="O125" i="18"/>
  <c r="P125" i="18"/>
  <c r="Q125" i="18"/>
  <c r="O126" i="18"/>
  <c r="P126" i="18"/>
  <c r="Q126" i="18"/>
  <c r="O127" i="18"/>
  <c r="P127" i="18"/>
  <c r="Q127" i="18"/>
  <c r="O128" i="18"/>
  <c r="P128" i="18"/>
  <c r="Q128" i="18"/>
  <c r="O129" i="18"/>
  <c r="P129" i="18"/>
  <c r="Q129" i="18"/>
  <c r="O130" i="18"/>
  <c r="P130" i="18"/>
  <c r="Q130" i="18"/>
  <c r="O131" i="18"/>
  <c r="P131" i="18"/>
  <c r="Q131" i="18"/>
  <c r="O132" i="18"/>
  <c r="P132" i="18"/>
  <c r="Q132" i="18"/>
  <c r="O133" i="18"/>
  <c r="P133" i="18"/>
  <c r="Q133" i="18"/>
  <c r="O134" i="18"/>
  <c r="P134" i="18"/>
  <c r="Q134" i="18"/>
  <c r="O135" i="18"/>
  <c r="P135" i="18"/>
  <c r="Q135" i="18"/>
  <c r="O136" i="18"/>
  <c r="P136" i="18"/>
  <c r="Q136" i="18"/>
  <c r="O137" i="18"/>
  <c r="P137" i="18"/>
  <c r="Q137" i="18"/>
  <c r="O138" i="18"/>
  <c r="P138" i="18"/>
  <c r="Q138" i="18"/>
  <c r="O139" i="18"/>
  <c r="P139" i="18"/>
  <c r="Q139" i="18"/>
  <c r="O140" i="18"/>
  <c r="P140" i="18"/>
  <c r="Q140" i="18"/>
  <c r="O141" i="18"/>
  <c r="P141" i="18"/>
  <c r="Q141" i="18"/>
  <c r="O142" i="18"/>
  <c r="P142" i="18"/>
  <c r="Q142" i="18"/>
  <c r="O143" i="18"/>
  <c r="P143" i="18"/>
  <c r="Q143" i="18"/>
  <c r="O144" i="18"/>
  <c r="P144" i="18"/>
  <c r="Q144" i="18"/>
  <c r="O145" i="18"/>
  <c r="P145" i="18"/>
  <c r="Q145" i="18"/>
  <c r="O146" i="18"/>
  <c r="P146" i="18"/>
  <c r="Q146" i="18"/>
  <c r="O147" i="18"/>
  <c r="P147" i="18"/>
  <c r="Q147" i="18"/>
  <c r="O148" i="18"/>
  <c r="P148" i="18"/>
  <c r="Q148" i="18"/>
  <c r="O149" i="18"/>
  <c r="P149" i="18"/>
  <c r="Q149" i="18"/>
  <c r="O150" i="18"/>
  <c r="P150" i="18"/>
  <c r="Q150" i="18"/>
  <c r="O151" i="18"/>
  <c r="P151" i="18"/>
  <c r="Q151" i="18"/>
  <c r="O152" i="18"/>
  <c r="P152" i="18"/>
  <c r="Q152" i="18"/>
  <c r="O153" i="18"/>
  <c r="P153" i="18"/>
  <c r="Q153" i="18"/>
  <c r="O154" i="18"/>
  <c r="P154" i="18"/>
  <c r="Q154" i="18"/>
  <c r="O155" i="18"/>
  <c r="P155" i="18"/>
  <c r="Q155" i="18"/>
  <c r="O156" i="18"/>
  <c r="P156" i="18"/>
  <c r="Q156" i="18"/>
  <c r="O157" i="18"/>
  <c r="P157" i="18"/>
  <c r="Q157" i="18"/>
  <c r="L95" i="18"/>
  <c r="M95" i="18"/>
  <c r="N95" i="18"/>
  <c r="L96" i="18"/>
  <c r="M96" i="18"/>
  <c r="N96" i="18"/>
  <c r="L97" i="18"/>
  <c r="M97" i="18"/>
  <c r="N97" i="18"/>
  <c r="L98" i="18"/>
  <c r="M98" i="18"/>
  <c r="N98" i="18"/>
  <c r="L99" i="18"/>
  <c r="M99" i="18"/>
  <c r="N99" i="18"/>
  <c r="L100" i="18"/>
  <c r="M100" i="18"/>
  <c r="N100" i="18"/>
  <c r="L101" i="18"/>
  <c r="M101" i="18"/>
  <c r="N101" i="18"/>
  <c r="L102" i="18"/>
  <c r="M102" i="18"/>
  <c r="N102" i="18"/>
  <c r="L103" i="18"/>
  <c r="M103" i="18"/>
  <c r="N103" i="18"/>
  <c r="L104" i="18"/>
  <c r="M104" i="18"/>
  <c r="N104" i="18"/>
  <c r="L105" i="18"/>
  <c r="M105" i="18"/>
  <c r="N105" i="18"/>
  <c r="L106" i="18"/>
  <c r="M106" i="18"/>
  <c r="N106" i="18"/>
  <c r="L107" i="18"/>
  <c r="M107" i="18"/>
  <c r="N107" i="18"/>
  <c r="L108" i="18"/>
  <c r="M108" i="18"/>
  <c r="N108" i="18"/>
  <c r="L109" i="18"/>
  <c r="M109" i="18"/>
  <c r="N109" i="18"/>
  <c r="L110" i="18"/>
  <c r="M110" i="18"/>
  <c r="N110" i="18"/>
  <c r="L111" i="18"/>
  <c r="M111" i="18"/>
  <c r="N111" i="18"/>
  <c r="L112" i="18"/>
  <c r="M112" i="18"/>
  <c r="N112" i="18"/>
  <c r="L113" i="18"/>
  <c r="M113" i="18"/>
  <c r="N113" i="18"/>
  <c r="L114" i="18"/>
  <c r="M114" i="18"/>
  <c r="N114" i="18"/>
  <c r="L115" i="18"/>
  <c r="M115" i="18"/>
  <c r="N115" i="18"/>
  <c r="L116" i="18"/>
  <c r="M116" i="18"/>
  <c r="N116" i="18"/>
  <c r="L117" i="18"/>
  <c r="M117" i="18"/>
  <c r="N117" i="18"/>
  <c r="L118" i="18"/>
  <c r="M118" i="18"/>
  <c r="N118" i="18"/>
  <c r="L119" i="18"/>
  <c r="M119" i="18"/>
  <c r="N119" i="18"/>
  <c r="L120" i="18"/>
  <c r="M120" i="18"/>
  <c r="N120" i="18"/>
  <c r="L121" i="18"/>
  <c r="M121" i="18"/>
  <c r="N121" i="18"/>
  <c r="L122" i="18"/>
  <c r="M122" i="18"/>
  <c r="N122" i="18"/>
  <c r="L123" i="18"/>
  <c r="M123" i="18"/>
  <c r="N123" i="18"/>
  <c r="L124" i="18"/>
  <c r="M124" i="18"/>
  <c r="N124" i="18"/>
  <c r="L125" i="18"/>
  <c r="M125" i="18"/>
  <c r="N125" i="18"/>
  <c r="L126" i="18"/>
  <c r="M126" i="18"/>
  <c r="N126" i="18"/>
  <c r="L127" i="18"/>
  <c r="M127" i="18"/>
  <c r="N127" i="18"/>
  <c r="L128" i="18"/>
  <c r="M128" i="18"/>
  <c r="N128" i="18"/>
  <c r="L129" i="18"/>
  <c r="M129" i="18"/>
  <c r="N129" i="18"/>
  <c r="L130" i="18"/>
  <c r="M130" i="18"/>
  <c r="N130" i="18"/>
  <c r="L131" i="18"/>
  <c r="M131" i="18"/>
  <c r="N131" i="18"/>
  <c r="L132" i="18"/>
  <c r="M132" i="18"/>
  <c r="N132" i="18"/>
  <c r="L133" i="18"/>
  <c r="M133" i="18"/>
  <c r="N133" i="18"/>
  <c r="L134" i="18"/>
  <c r="M134" i="18"/>
  <c r="N134" i="18"/>
  <c r="L135" i="18"/>
  <c r="M135" i="18"/>
  <c r="N135" i="18"/>
  <c r="L136" i="18"/>
  <c r="M136" i="18"/>
  <c r="N136" i="18"/>
  <c r="L137" i="18"/>
  <c r="M137" i="18"/>
  <c r="N137" i="18"/>
  <c r="L138" i="18"/>
  <c r="M138" i="18"/>
  <c r="N138" i="18"/>
  <c r="L139" i="18"/>
  <c r="M139" i="18"/>
  <c r="N139" i="18"/>
  <c r="L140" i="18"/>
  <c r="M140" i="18"/>
  <c r="N140" i="18"/>
  <c r="L141" i="18"/>
  <c r="M141" i="18"/>
  <c r="N141" i="18"/>
  <c r="L142" i="18"/>
  <c r="M142" i="18"/>
  <c r="N142" i="18"/>
  <c r="L143" i="18"/>
  <c r="M143" i="18"/>
  <c r="N143" i="18"/>
  <c r="L144" i="18"/>
  <c r="M144" i="18"/>
  <c r="N144" i="18"/>
  <c r="L145" i="18"/>
  <c r="M145" i="18"/>
  <c r="N145" i="18"/>
  <c r="L146" i="18"/>
  <c r="M146" i="18"/>
  <c r="N146" i="18"/>
  <c r="L147" i="18"/>
  <c r="M147" i="18"/>
  <c r="N147" i="18"/>
  <c r="L148" i="18"/>
  <c r="M148" i="18"/>
  <c r="N148" i="18"/>
  <c r="L149" i="18"/>
  <c r="M149" i="18"/>
  <c r="N149" i="18"/>
  <c r="L150" i="18"/>
  <c r="M150" i="18"/>
  <c r="N150" i="18"/>
  <c r="L151" i="18"/>
  <c r="M151" i="18"/>
  <c r="N151" i="18"/>
  <c r="L152" i="18"/>
  <c r="M152" i="18"/>
  <c r="N152" i="18"/>
  <c r="L153" i="18"/>
  <c r="M153" i="18"/>
  <c r="N153" i="18"/>
  <c r="L154" i="18"/>
  <c r="M154" i="18"/>
  <c r="N154" i="18"/>
  <c r="L155" i="18"/>
  <c r="M155" i="18"/>
  <c r="N155" i="18"/>
  <c r="L156" i="18"/>
  <c r="M156" i="18"/>
  <c r="N156" i="18"/>
  <c r="L157" i="18"/>
  <c r="M157" i="18"/>
  <c r="N157" i="18"/>
  <c r="I143" i="18"/>
  <c r="J143" i="18"/>
  <c r="K143" i="18"/>
  <c r="I144" i="18"/>
  <c r="J144" i="18"/>
  <c r="K144" i="18"/>
  <c r="I145" i="18"/>
  <c r="J145" i="18"/>
  <c r="K145" i="18"/>
  <c r="I146" i="18"/>
  <c r="J146" i="18"/>
  <c r="K146" i="18"/>
  <c r="I147" i="18"/>
  <c r="J147" i="18"/>
  <c r="K147" i="18"/>
  <c r="I148" i="18"/>
  <c r="J148" i="18"/>
  <c r="K148" i="18"/>
  <c r="I149" i="18"/>
  <c r="J149" i="18"/>
  <c r="K149" i="18"/>
  <c r="I150" i="18"/>
  <c r="J150" i="18"/>
  <c r="K150" i="18"/>
  <c r="I151" i="18"/>
  <c r="J151" i="18"/>
  <c r="K151" i="18"/>
  <c r="I152" i="18"/>
  <c r="J152" i="18"/>
  <c r="K152" i="18"/>
  <c r="I153" i="18"/>
  <c r="J153" i="18"/>
  <c r="K153" i="18"/>
  <c r="I155" i="18"/>
  <c r="J155" i="18"/>
  <c r="K155" i="18"/>
  <c r="I156" i="18"/>
  <c r="J156" i="18"/>
  <c r="K156" i="18"/>
  <c r="K157" i="18"/>
  <c r="J157" i="18"/>
  <c r="I157" i="18"/>
  <c r="F95" i="18"/>
  <c r="G95" i="18"/>
  <c r="H95" i="18"/>
  <c r="F96" i="18"/>
  <c r="G96" i="18"/>
  <c r="H96" i="18"/>
  <c r="F97" i="18"/>
  <c r="G97" i="18"/>
  <c r="H97" i="18"/>
  <c r="F98" i="18"/>
  <c r="G98" i="18"/>
  <c r="H98" i="18"/>
  <c r="F99" i="18"/>
  <c r="G99" i="18"/>
  <c r="H99" i="18"/>
  <c r="F100" i="18"/>
  <c r="G100" i="18"/>
  <c r="H100" i="18"/>
  <c r="F101" i="18"/>
  <c r="G101" i="18"/>
  <c r="H101" i="18"/>
  <c r="F102" i="18"/>
  <c r="G102" i="18"/>
  <c r="H102" i="18"/>
  <c r="F103" i="18"/>
  <c r="G103" i="18"/>
  <c r="H103" i="18"/>
  <c r="F104" i="18"/>
  <c r="G104" i="18"/>
  <c r="H104" i="18"/>
  <c r="F105" i="18"/>
  <c r="G105" i="18"/>
  <c r="H105" i="18"/>
  <c r="F106" i="18"/>
  <c r="G106" i="18"/>
  <c r="H106" i="18"/>
  <c r="F107" i="18"/>
  <c r="G107" i="18"/>
  <c r="H107" i="18"/>
  <c r="F108" i="18"/>
  <c r="G108" i="18"/>
  <c r="H108" i="18"/>
  <c r="F109" i="18"/>
  <c r="G109" i="18"/>
  <c r="H109" i="18"/>
  <c r="F110" i="18"/>
  <c r="G110" i="18"/>
  <c r="H110" i="18"/>
  <c r="F111" i="18"/>
  <c r="G111" i="18"/>
  <c r="H111" i="18"/>
  <c r="F112" i="18"/>
  <c r="G112" i="18"/>
  <c r="H112" i="18"/>
  <c r="F113" i="18"/>
  <c r="G113" i="18"/>
  <c r="H113" i="18"/>
  <c r="F114" i="18"/>
  <c r="G114" i="18"/>
  <c r="H114" i="18"/>
  <c r="F115" i="18"/>
  <c r="G115" i="18"/>
  <c r="H115" i="18"/>
  <c r="F116" i="18"/>
  <c r="G116" i="18"/>
  <c r="H116" i="18"/>
  <c r="F117" i="18"/>
  <c r="G117" i="18"/>
  <c r="H117" i="18"/>
  <c r="F118" i="18"/>
  <c r="G118" i="18"/>
  <c r="H118" i="18"/>
  <c r="F119" i="18"/>
  <c r="G119" i="18"/>
  <c r="H119" i="18"/>
  <c r="F120" i="18"/>
  <c r="G120" i="18"/>
  <c r="H120" i="18"/>
  <c r="F121" i="18"/>
  <c r="G121" i="18"/>
  <c r="H121" i="18"/>
  <c r="F122" i="18"/>
  <c r="G122" i="18"/>
  <c r="H122" i="18"/>
  <c r="F123" i="18"/>
  <c r="G123" i="18"/>
  <c r="H123" i="18"/>
  <c r="F124" i="18"/>
  <c r="G124" i="18"/>
  <c r="H124" i="18"/>
  <c r="F125" i="18"/>
  <c r="G125" i="18"/>
  <c r="H125" i="18"/>
  <c r="F126" i="18"/>
  <c r="G126" i="18"/>
  <c r="H126" i="18"/>
  <c r="F127" i="18"/>
  <c r="G127" i="18"/>
  <c r="H127" i="18"/>
  <c r="F128" i="18"/>
  <c r="G128" i="18"/>
  <c r="H128" i="18"/>
  <c r="F129" i="18"/>
  <c r="G129" i="18"/>
  <c r="H129" i="18"/>
  <c r="F130" i="18"/>
  <c r="G130" i="18"/>
  <c r="H130" i="18"/>
  <c r="F131" i="18"/>
  <c r="G131" i="18"/>
  <c r="H131" i="18"/>
  <c r="F132" i="18"/>
  <c r="G132" i="18"/>
  <c r="H132" i="18"/>
  <c r="F133" i="18"/>
  <c r="G133" i="18"/>
  <c r="H133" i="18"/>
  <c r="F134" i="18"/>
  <c r="G134" i="18"/>
  <c r="H134" i="18"/>
  <c r="F135" i="18"/>
  <c r="G135" i="18"/>
  <c r="H135" i="18"/>
  <c r="F136" i="18"/>
  <c r="G136" i="18"/>
  <c r="H136" i="18"/>
  <c r="F137" i="18"/>
  <c r="G137" i="18"/>
  <c r="H137" i="18"/>
  <c r="F138" i="18"/>
  <c r="G138" i="18"/>
  <c r="H138" i="18"/>
  <c r="F139" i="18"/>
  <c r="G139" i="18"/>
  <c r="H139" i="18"/>
  <c r="F140" i="18"/>
  <c r="G140" i="18"/>
  <c r="H140" i="18"/>
  <c r="F141" i="18"/>
  <c r="G141" i="18"/>
  <c r="H141" i="18"/>
  <c r="F142" i="18"/>
  <c r="G142" i="18"/>
  <c r="H142" i="18"/>
  <c r="F143" i="18"/>
  <c r="G143" i="18"/>
  <c r="H143" i="18"/>
  <c r="F144" i="18"/>
  <c r="G144" i="18"/>
  <c r="H144" i="18"/>
  <c r="F145" i="18"/>
  <c r="G145" i="18"/>
  <c r="H145" i="18"/>
  <c r="F146" i="18"/>
  <c r="G146" i="18"/>
  <c r="H146" i="18"/>
  <c r="F147" i="18"/>
  <c r="G147" i="18"/>
  <c r="H147" i="18"/>
  <c r="F148" i="18"/>
  <c r="G148" i="18"/>
  <c r="H148" i="18"/>
  <c r="F149" i="18"/>
  <c r="G149" i="18"/>
  <c r="H149" i="18"/>
  <c r="F150" i="18"/>
  <c r="G150" i="18"/>
  <c r="H150" i="18"/>
  <c r="F151" i="18"/>
  <c r="G151" i="18"/>
  <c r="H151" i="18"/>
  <c r="F152" i="18"/>
  <c r="G152" i="18"/>
  <c r="H152" i="18"/>
  <c r="F153" i="18"/>
  <c r="G153" i="18"/>
  <c r="H153" i="18"/>
  <c r="F154" i="18"/>
  <c r="G154" i="18"/>
  <c r="H154" i="18"/>
  <c r="F155" i="18"/>
  <c r="G155" i="18"/>
  <c r="H155" i="18"/>
  <c r="F156" i="18"/>
  <c r="G156" i="18"/>
  <c r="H156" i="18"/>
  <c r="H157" i="18"/>
  <c r="G157" i="18"/>
  <c r="F157" i="18"/>
  <c r="K95" i="21"/>
  <c r="L95" i="21"/>
  <c r="K96" i="21"/>
  <c r="L96" i="21"/>
  <c r="K97" i="21"/>
  <c r="L97" i="21"/>
  <c r="K98" i="21"/>
  <c r="L98" i="21"/>
  <c r="K99" i="21"/>
  <c r="L99" i="21"/>
  <c r="K100" i="21"/>
  <c r="L100" i="21"/>
  <c r="K101" i="21"/>
  <c r="L101" i="21"/>
  <c r="K102" i="21"/>
  <c r="L102" i="21"/>
  <c r="K103" i="21"/>
  <c r="L103" i="21"/>
  <c r="K104" i="21"/>
  <c r="L104" i="21"/>
  <c r="K105" i="21"/>
  <c r="L105" i="21"/>
  <c r="K106" i="21"/>
  <c r="L106" i="21"/>
  <c r="K107" i="21"/>
  <c r="L107" i="21"/>
  <c r="K108" i="21"/>
  <c r="L108" i="21"/>
  <c r="K109" i="21"/>
  <c r="L109" i="21"/>
  <c r="K110" i="21"/>
  <c r="L110" i="21"/>
  <c r="K111" i="21"/>
  <c r="L111" i="21"/>
  <c r="K112" i="21"/>
  <c r="L112" i="21"/>
  <c r="K113" i="21"/>
  <c r="L113" i="21"/>
  <c r="K114" i="21"/>
  <c r="L114" i="21"/>
  <c r="K115" i="21"/>
  <c r="L115" i="21"/>
  <c r="K116" i="21"/>
  <c r="L116" i="21"/>
  <c r="K117" i="21"/>
  <c r="L117" i="21"/>
  <c r="K118" i="21"/>
  <c r="L118" i="21"/>
  <c r="K119" i="21"/>
  <c r="L119" i="21"/>
  <c r="K120" i="21"/>
  <c r="L120" i="21"/>
  <c r="K121" i="21"/>
  <c r="L121" i="21"/>
  <c r="K122" i="21"/>
  <c r="L122" i="21"/>
  <c r="K123" i="21"/>
  <c r="L123" i="21"/>
  <c r="K124" i="21"/>
  <c r="L124" i="21"/>
  <c r="K125" i="21"/>
  <c r="L125" i="21"/>
  <c r="K126" i="21"/>
  <c r="L126" i="21"/>
  <c r="K127" i="21"/>
  <c r="L127" i="21"/>
  <c r="K128" i="21"/>
  <c r="L128" i="21"/>
  <c r="K129" i="21"/>
  <c r="L129" i="21"/>
  <c r="K130" i="21"/>
  <c r="L130" i="21"/>
  <c r="K131" i="21"/>
  <c r="L131" i="21"/>
  <c r="K132" i="21"/>
  <c r="L132" i="21"/>
  <c r="K133" i="21"/>
  <c r="L133" i="21"/>
  <c r="K134" i="21"/>
  <c r="L134" i="21"/>
  <c r="K135" i="21"/>
  <c r="L135" i="21"/>
  <c r="K136" i="21"/>
  <c r="L136" i="21"/>
  <c r="K137" i="21"/>
  <c r="L137" i="21"/>
  <c r="K138" i="21"/>
  <c r="L138" i="21"/>
  <c r="K139" i="21"/>
  <c r="L139" i="21"/>
  <c r="K140" i="21"/>
  <c r="L140" i="21"/>
  <c r="K141" i="21"/>
  <c r="L141" i="21"/>
  <c r="K142" i="21"/>
  <c r="L142" i="21"/>
  <c r="K143" i="21"/>
  <c r="L143" i="21"/>
  <c r="K144" i="21"/>
  <c r="L144" i="21"/>
  <c r="K145" i="21"/>
  <c r="L145" i="21"/>
  <c r="K146" i="21"/>
  <c r="L146" i="21"/>
  <c r="K147" i="21"/>
  <c r="L147" i="21"/>
  <c r="K148" i="21"/>
  <c r="L148" i="21"/>
  <c r="K149" i="21"/>
  <c r="L149" i="21"/>
  <c r="K150" i="21"/>
  <c r="L150" i="21"/>
  <c r="K151" i="21"/>
  <c r="L151" i="21"/>
  <c r="K152" i="21"/>
  <c r="L152" i="21"/>
  <c r="K153" i="21"/>
  <c r="L153" i="21"/>
  <c r="K154" i="21"/>
  <c r="L154" i="21"/>
  <c r="K155" i="21"/>
  <c r="L155" i="21"/>
  <c r="K156" i="21"/>
  <c r="L156" i="21"/>
  <c r="K157" i="21"/>
  <c r="I95" i="21"/>
  <c r="J95" i="21"/>
  <c r="I96" i="21"/>
  <c r="J96" i="21"/>
  <c r="I97" i="21"/>
  <c r="J97" i="21"/>
  <c r="I98" i="21"/>
  <c r="J98" i="21"/>
  <c r="I99" i="21"/>
  <c r="J99" i="21"/>
  <c r="I100" i="21"/>
  <c r="J100" i="21"/>
  <c r="I101" i="21"/>
  <c r="J101" i="21"/>
  <c r="I102" i="21"/>
  <c r="J102" i="21"/>
  <c r="I103" i="21"/>
  <c r="J103" i="21"/>
  <c r="I104" i="21"/>
  <c r="J104" i="21"/>
  <c r="I105" i="21"/>
  <c r="J105" i="21"/>
  <c r="I106" i="21"/>
  <c r="J106" i="21"/>
  <c r="I107" i="21"/>
  <c r="J107" i="21"/>
  <c r="I108" i="21"/>
  <c r="J108" i="21"/>
  <c r="I109" i="21"/>
  <c r="J109" i="21"/>
  <c r="I110" i="21"/>
  <c r="J110" i="21"/>
  <c r="I111" i="21"/>
  <c r="J111" i="21"/>
  <c r="I112" i="21"/>
  <c r="J112" i="21"/>
  <c r="I113" i="21"/>
  <c r="J113" i="21"/>
  <c r="I114" i="21"/>
  <c r="J114" i="21"/>
  <c r="I115" i="21"/>
  <c r="J115" i="21"/>
  <c r="I116" i="21"/>
  <c r="J116" i="21"/>
  <c r="I117" i="21"/>
  <c r="J117" i="21"/>
  <c r="I118" i="21"/>
  <c r="J118" i="21"/>
  <c r="I119" i="21"/>
  <c r="J119" i="21"/>
  <c r="I120" i="21"/>
  <c r="J120" i="21"/>
  <c r="I121" i="21"/>
  <c r="J121" i="21"/>
  <c r="I122" i="21"/>
  <c r="J122" i="21"/>
  <c r="I123" i="21"/>
  <c r="J123" i="21"/>
  <c r="I124" i="21"/>
  <c r="J124" i="21"/>
  <c r="I125" i="21"/>
  <c r="J125" i="21"/>
  <c r="I126" i="21"/>
  <c r="J126" i="21"/>
  <c r="I127" i="21"/>
  <c r="J127" i="21"/>
  <c r="I128" i="21"/>
  <c r="J128" i="21"/>
  <c r="I129" i="21"/>
  <c r="J129" i="21"/>
  <c r="I130" i="21"/>
  <c r="J130" i="21"/>
  <c r="I131" i="21"/>
  <c r="J131" i="21"/>
  <c r="I132" i="21"/>
  <c r="J132" i="21"/>
  <c r="I133" i="21"/>
  <c r="J133" i="21"/>
  <c r="I134" i="21"/>
  <c r="J134" i="21"/>
  <c r="I135" i="21"/>
  <c r="J135" i="21"/>
  <c r="I136" i="21"/>
  <c r="J136" i="21"/>
  <c r="I137" i="21"/>
  <c r="J137" i="21"/>
  <c r="I138" i="21"/>
  <c r="J138" i="21"/>
  <c r="I139" i="21"/>
  <c r="J139" i="21"/>
  <c r="I140" i="21"/>
  <c r="J140" i="21"/>
  <c r="I141" i="21"/>
  <c r="J141" i="21"/>
  <c r="I142" i="21"/>
  <c r="J142" i="21"/>
  <c r="I143" i="21"/>
  <c r="J143" i="21"/>
  <c r="I144" i="21"/>
  <c r="J144" i="21"/>
  <c r="I145" i="21"/>
  <c r="J145" i="21"/>
  <c r="I146" i="21"/>
  <c r="J146" i="21"/>
  <c r="I147" i="21"/>
  <c r="J147" i="21"/>
  <c r="I148" i="21"/>
  <c r="J148" i="21"/>
  <c r="I149" i="21"/>
  <c r="J149" i="21"/>
  <c r="I150" i="21"/>
  <c r="J150" i="21"/>
  <c r="I151" i="21"/>
  <c r="J151" i="21"/>
  <c r="I152" i="21"/>
  <c r="J152" i="21"/>
  <c r="I153" i="21"/>
  <c r="J153" i="21"/>
  <c r="I154" i="21"/>
  <c r="J154" i="21"/>
  <c r="I155" i="21"/>
  <c r="J155" i="21"/>
  <c r="I156" i="21"/>
  <c r="J156" i="21"/>
  <c r="J157" i="21"/>
  <c r="I157" i="21"/>
  <c r="G143" i="21"/>
  <c r="H143" i="21"/>
  <c r="G144" i="21"/>
  <c r="H144" i="21"/>
  <c r="G145" i="21"/>
  <c r="H145" i="21"/>
  <c r="G146" i="21"/>
  <c r="H146" i="21"/>
  <c r="G147" i="21"/>
  <c r="H147" i="21"/>
  <c r="G148" i="21"/>
  <c r="H148" i="21"/>
  <c r="G149" i="21"/>
  <c r="H149" i="21"/>
  <c r="G150" i="21"/>
  <c r="H150" i="21"/>
  <c r="G151" i="21"/>
  <c r="H151" i="21"/>
  <c r="G152" i="21"/>
  <c r="H152" i="21"/>
  <c r="G153" i="21"/>
  <c r="G155" i="21"/>
  <c r="H155" i="21"/>
  <c r="G156" i="21"/>
  <c r="H156" i="21"/>
  <c r="H157" i="21"/>
  <c r="G157" i="21"/>
  <c r="E95" i="21"/>
  <c r="F95" i="21"/>
  <c r="E96" i="21"/>
  <c r="F96" i="21"/>
  <c r="E97" i="21"/>
  <c r="F97" i="21"/>
  <c r="E98" i="21"/>
  <c r="F98" i="21"/>
  <c r="E99" i="21"/>
  <c r="F99" i="21"/>
  <c r="E100" i="21"/>
  <c r="F100" i="21"/>
  <c r="E101" i="21"/>
  <c r="F101" i="21"/>
  <c r="E102" i="21"/>
  <c r="F102" i="21"/>
  <c r="E103" i="21"/>
  <c r="F103" i="21"/>
  <c r="E104" i="21"/>
  <c r="F104" i="21"/>
  <c r="E105" i="21"/>
  <c r="F105" i="21"/>
  <c r="E106" i="21"/>
  <c r="F106" i="21"/>
  <c r="E107" i="21"/>
  <c r="F107" i="21"/>
  <c r="E108" i="21"/>
  <c r="F108" i="21"/>
  <c r="E109" i="21"/>
  <c r="F109" i="21"/>
  <c r="E110" i="21"/>
  <c r="F110" i="21"/>
  <c r="E111" i="21"/>
  <c r="F111" i="21"/>
  <c r="E112" i="21"/>
  <c r="F112" i="21"/>
  <c r="E113" i="21"/>
  <c r="F113" i="21"/>
  <c r="E114" i="21"/>
  <c r="F114" i="21"/>
  <c r="E115" i="21"/>
  <c r="F115" i="21"/>
  <c r="E116" i="21"/>
  <c r="F116" i="21"/>
  <c r="E117" i="21"/>
  <c r="F117" i="21"/>
  <c r="E118" i="21"/>
  <c r="F118" i="21"/>
  <c r="E119" i="21"/>
  <c r="F119" i="21"/>
  <c r="E120" i="21"/>
  <c r="F120" i="21"/>
  <c r="E121" i="21"/>
  <c r="F121" i="21"/>
  <c r="E122" i="21"/>
  <c r="F122" i="21"/>
  <c r="E123" i="21"/>
  <c r="F123" i="21"/>
  <c r="E124" i="21"/>
  <c r="F124" i="21"/>
  <c r="E125" i="21"/>
  <c r="F125" i="21"/>
  <c r="E126" i="21"/>
  <c r="F126" i="21"/>
  <c r="E127" i="21"/>
  <c r="F127" i="21"/>
  <c r="E128" i="21"/>
  <c r="F128" i="21"/>
  <c r="E129" i="21"/>
  <c r="F129" i="21"/>
  <c r="E130" i="21"/>
  <c r="F130" i="21"/>
  <c r="E131" i="21"/>
  <c r="F131" i="21"/>
  <c r="E132" i="21"/>
  <c r="F132" i="21"/>
  <c r="E133" i="21"/>
  <c r="F133" i="21"/>
  <c r="E134" i="21"/>
  <c r="F134" i="21"/>
  <c r="E135" i="21"/>
  <c r="F135" i="21"/>
  <c r="E136" i="21"/>
  <c r="F136" i="21"/>
  <c r="E137" i="21"/>
  <c r="F137" i="21"/>
  <c r="E138" i="21"/>
  <c r="F138" i="21"/>
  <c r="E139" i="21"/>
  <c r="F139" i="21"/>
  <c r="E140" i="21"/>
  <c r="F140" i="21"/>
  <c r="E141" i="21"/>
  <c r="F141" i="21"/>
  <c r="E142" i="21"/>
  <c r="F142" i="21"/>
  <c r="E143" i="21"/>
  <c r="F143" i="21"/>
  <c r="E144" i="21"/>
  <c r="F144" i="21"/>
  <c r="E145" i="21"/>
  <c r="F145" i="21"/>
  <c r="E146" i="21"/>
  <c r="F146" i="21"/>
  <c r="E147" i="21"/>
  <c r="F147" i="21"/>
  <c r="E148" i="21"/>
  <c r="F148" i="21"/>
  <c r="E149" i="21"/>
  <c r="F149" i="21"/>
  <c r="E150" i="21"/>
  <c r="F150" i="21"/>
  <c r="E151" i="21"/>
  <c r="F151" i="21"/>
  <c r="E152" i="21"/>
  <c r="F152" i="21"/>
  <c r="E153" i="21"/>
  <c r="F153" i="21"/>
  <c r="E154" i="21"/>
  <c r="F154" i="21"/>
  <c r="E155" i="21"/>
  <c r="F155" i="21"/>
  <c r="E156" i="21"/>
  <c r="F156" i="21"/>
  <c r="F157" i="21"/>
  <c r="E157" i="21"/>
  <c r="K107" i="15"/>
  <c r="L107" i="15"/>
  <c r="K108" i="15"/>
  <c r="L108" i="15"/>
  <c r="K109" i="15"/>
  <c r="L109" i="15"/>
  <c r="K110" i="15"/>
  <c r="L110" i="15"/>
  <c r="K111" i="15"/>
  <c r="L111" i="15"/>
  <c r="K112" i="15"/>
  <c r="L112" i="15"/>
  <c r="K113" i="15"/>
  <c r="L113" i="15"/>
  <c r="K114" i="15"/>
  <c r="L114" i="15"/>
  <c r="K115" i="15"/>
  <c r="L115" i="15"/>
  <c r="K116" i="15"/>
  <c r="L116" i="15"/>
  <c r="K117" i="15"/>
  <c r="L117" i="15"/>
  <c r="K118" i="15"/>
  <c r="L118" i="15"/>
  <c r="K119" i="15"/>
  <c r="L119" i="15"/>
  <c r="K120" i="15"/>
  <c r="L120" i="15"/>
  <c r="K121" i="15"/>
  <c r="L121" i="15"/>
  <c r="K122" i="15"/>
  <c r="L122" i="15"/>
  <c r="K123" i="15"/>
  <c r="L123" i="15"/>
  <c r="K124" i="15"/>
  <c r="L124" i="15"/>
  <c r="K125" i="15"/>
  <c r="L125" i="15"/>
  <c r="K126" i="15"/>
  <c r="L126" i="15"/>
  <c r="K127" i="15"/>
  <c r="L127" i="15"/>
  <c r="K128" i="15"/>
  <c r="L128" i="15"/>
  <c r="K129" i="15"/>
  <c r="L129" i="15"/>
  <c r="K130" i="15"/>
  <c r="L130" i="15"/>
  <c r="K131" i="15"/>
  <c r="L131" i="15"/>
  <c r="K132" i="15"/>
  <c r="L132" i="15"/>
  <c r="K133" i="15"/>
  <c r="L133" i="15"/>
  <c r="K134" i="15"/>
  <c r="L134" i="15"/>
  <c r="K135" i="15"/>
  <c r="L135" i="15"/>
  <c r="K136" i="15"/>
  <c r="L136" i="15"/>
  <c r="K137" i="15"/>
  <c r="L137" i="15"/>
  <c r="K138" i="15"/>
  <c r="L138" i="15"/>
  <c r="K139" i="15"/>
  <c r="L139" i="15"/>
  <c r="K140" i="15"/>
  <c r="L140" i="15"/>
  <c r="K141" i="15"/>
  <c r="L141" i="15"/>
  <c r="K142" i="15"/>
  <c r="L142" i="15"/>
  <c r="K143" i="15"/>
  <c r="L143" i="15"/>
  <c r="K144" i="15"/>
  <c r="L144" i="15"/>
  <c r="K145" i="15"/>
  <c r="L145" i="15"/>
  <c r="K146" i="15"/>
  <c r="L146" i="15"/>
  <c r="K147" i="15"/>
  <c r="L147" i="15"/>
  <c r="K148" i="15"/>
  <c r="L148" i="15"/>
  <c r="K149" i="15"/>
  <c r="L149" i="15"/>
  <c r="K150" i="15"/>
  <c r="L150" i="15"/>
  <c r="K151" i="15"/>
  <c r="L151" i="15"/>
  <c r="K152" i="15"/>
  <c r="L152" i="15"/>
  <c r="K153" i="15"/>
  <c r="L153" i="15"/>
  <c r="K154" i="15"/>
  <c r="L154" i="15"/>
  <c r="K155" i="15"/>
  <c r="L155" i="15"/>
  <c r="K156" i="15"/>
  <c r="L156" i="15"/>
  <c r="I119" i="15"/>
  <c r="J119" i="15"/>
  <c r="I120" i="15"/>
  <c r="J120" i="15"/>
  <c r="I121" i="15"/>
  <c r="J121" i="15"/>
  <c r="I122" i="15"/>
  <c r="J122" i="15"/>
  <c r="I123" i="15"/>
  <c r="J123" i="15"/>
  <c r="I124" i="15"/>
  <c r="J124" i="15"/>
  <c r="I125" i="15"/>
  <c r="J125" i="15"/>
  <c r="I126" i="15"/>
  <c r="J126" i="15"/>
  <c r="I127" i="15"/>
  <c r="J127" i="15"/>
  <c r="I128" i="15"/>
  <c r="J128" i="15"/>
  <c r="I129" i="15"/>
  <c r="J129" i="15"/>
  <c r="I130" i="15"/>
  <c r="J130" i="15"/>
  <c r="I131" i="15"/>
  <c r="J131" i="15"/>
  <c r="I132" i="15"/>
  <c r="J132" i="15"/>
  <c r="I133" i="15"/>
  <c r="J133" i="15"/>
  <c r="I134" i="15"/>
  <c r="J134" i="15"/>
  <c r="I135" i="15"/>
  <c r="J135" i="15"/>
  <c r="I136" i="15"/>
  <c r="J136" i="15"/>
  <c r="I137" i="15"/>
  <c r="J137" i="15"/>
  <c r="I138" i="15"/>
  <c r="J138" i="15"/>
  <c r="I139" i="15"/>
  <c r="J139" i="15"/>
  <c r="I140" i="15"/>
  <c r="J140" i="15"/>
  <c r="I141" i="15"/>
  <c r="J141" i="15"/>
  <c r="I142" i="15"/>
  <c r="J142" i="15"/>
  <c r="I143" i="15"/>
  <c r="J143" i="15"/>
  <c r="I144" i="15"/>
  <c r="J144" i="15"/>
  <c r="I145" i="15"/>
  <c r="J145" i="15"/>
  <c r="I146" i="15"/>
  <c r="J146" i="15"/>
  <c r="I147" i="15"/>
  <c r="J147" i="15"/>
  <c r="I148" i="15"/>
  <c r="J148" i="15"/>
  <c r="I149" i="15"/>
  <c r="J149" i="15"/>
  <c r="I150" i="15"/>
  <c r="J150" i="15"/>
  <c r="I151" i="15"/>
  <c r="J151" i="15"/>
  <c r="I152" i="15"/>
  <c r="J152" i="15"/>
  <c r="I153" i="15"/>
  <c r="J153" i="15"/>
  <c r="I154" i="15"/>
  <c r="J154" i="15"/>
  <c r="I155" i="15"/>
  <c r="J155" i="15"/>
  <c r="I156" i="15"/>
  <c r="J156" i="15"/>
  <c r="G143" i="15"/>
  <c r="H143" i="15"/>
  <c r="G144" i="15"/>
  <c r="H144" i="15"/>
  <c r="G145" i="15"/>
  <c r="H145" i="15"/>
  <c r="G146" i="15"/>
  <c r="H146" i="15"/>
  <c r="G147" i="15"/>
  <c r="H147" i="15"/>
  <c r="G148" i="15"/>
  <c r="H148" i="15"/>
  <c r="G149" i="15"/>
  <c r="H149" i="15"/>
  <c r="G150" i="15"/>
  <c r="H150" i="15"/>
  <c r="G151" i="15"/>
  <c r="H151" i="15"/>
  <c r="G152" i="15"/>
  <c r="H152" i="15"/>
  <c r="G153" i="15"/>
  <c r="H153" i="15"/>
  <c r="G155" i="15"/>
  <c r="H155" i="15"/>
  <c r="G156" i="15"/>
  <c r="H156"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F149" i="15"/>
  <c r="F150" i="15"/>
  <c r="F151" i="15"/>
  <c r="F152" i="15"/>
  <c r="F153" i="15"/>
  <c r="F154" i="15"/>
  <c r="F155" i="15"/>
  <c r="F156" i="15"/>
  <c r="E119" i="15"/>
  <c r="E120" i="15"/>
  <c r="E121" i="15"/>
  <c r="E122" i="15"/>
  <c r="E123" i="15"/>
  <c r="E124" i="15"/>
  <c r="E125" i="15"/>
  <c r="E126" i="15"/>
  <c r="E127" i="15"/>
  <c r="E128" i="15"/>
  <c r="E129" i="15"/>
  <c r="E130" i="15"/>
  <c r="E131" i="15"/>
  <c r="E132" i="15"/>
  <c r="E133" i="15"/>
  <c r="E134" i="15"/>
  <c r="E135" i="15"/>
  <c r="E136" i="15"/>
  <c r="E137" i="15"/>
  <c r="E138" i="15"/>
  <c r="E139" i="15"/>
  <c r="E140" i="15"/>
  <c r="E141" i="15"/>
  <c r="E142" i="15"/>
  <c r="E143" i="15"/>
  <c r="E144" i="15"/>
  <c r="E145" i="15"/>
  <c r="E146" i="15"/>
  <c r="E147" i="15"/>
  <c r="E148" i="15"/>
  <c r="E149" i="15"/>
  <c r="E150" i="15"/>
  <c r="E151" i="15"/>
  <c r="E152" i="15"/>
  <c r="E153" i="15"/>
  <c r="E154" i="15"/>
  <c r="E155" i="15"/>
  <c r="E156" i="15"/>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4" i="14"/>
  <c r="G155" i="14"/>
  <c r="G156" i="14"/>
  <c r="F118" i="14"/>
  <c r="F119" i="14"/>
  <c r="F120" i="14"/>
  <c r="F121" i="14"/>
  <c r="F122" i="14"/>
  <c r="F123" i="14"/>
  <c r="F124" i="14"/>
  <c r="F125" i="14"/>
  <c r="F126" i="14"/>
  <c r="F127" i="14"/>
  <c r="F128" i="14"/>
  <c r="F129" i="14"/>
  <c r="F130" i="14"/>
  <c r="F131" i="14"/>
  <c r="F132" i="14"/>
  <c r="F133" i="14"/>
  <c r="F134" i="14"/>
  <c r="F135" i="14"/>
  <c r="F136" i="14"/>
  <c r="F137" i="14"/>
  <c r="F138" i="14"/>
  <c r="F139" i="14"/>
  <c r="F140" i="14"/>
  <c r="F141" i="14"/>
  <c r="F142" i="14"/>
  <c r="F143" i="14"/>
  <c r="F144" i="14"/>
  <c r="F145" i="14"/>
  <c r="F146" i="14"/>
  <c r="F147" i="14"/>
  <c r="F148" i="14"/>
  <c r="F149" i="14"/>
  <c r="F150" i="14"/>
  <c r="F151" i="14"/>
  <c r="F152" i="14"/>
  <c r="F153" i="14"/>
  <c r="F154" i="14"/>
  <c r="F155" i="14"/>
  <c r="F156" i="14"/>
  <c r="D119" i="14"/>
  <c r="D120" i="14"/>
  <c r="D121" i="14"/>
  <c r="D122" i="14"/>
  <c r="D123" i="14"/>
  <c r="D124" i="14"/>
  <c r="D125" i="14"/>
  <c r="D126" i="14"/>
  <c r="D127" i="14"/>
  <c r="D128" i="14"/>
  <c r="D129" i="14"/>
  <c r="D130" i="14"/>
  <c r="D131" i="14"/>
  <c r="D132" i="14"/>
  <c r="D133" i="14"/>
  <c r="D134" i="14"/>
  <c r="D135" i="14"/>
  <c r="D136" i="14"/>
  <c r="D137" i="14"/>
  <c r="D138" i="14"/>
  <c r="D139" i="14"/>
  <c r="D140" i="14"/>
  <c r="D141" i="14"/>
  <c r="D142" i="14"/>
  <c r="D143" i="14"/>
  <c r="D144" i="14"/>
  <c r="D145" i="14"/>
  <c r="D146" i="14"/>
  <c r="D147" i="14"/>
  <c r="D148" i="14"/>
  <c r="D149" i="14"/>
  <c r="D150" i="14"/>
  <c r="D151" i="14"/>
  <c r="D152" i="14"/>
  <c r="D153" i="14"/>
  <c r="D154" i="14"/>
  <c r="D155" i="14"/>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F122" i="17"/>
  <c r="F119" i="17"/>
  <c r="F120" i="17"/>
  <c r="F121" i="17"/>
  <c r="F123" i="17"/>
  <c r="F124" i="17"/>
  <c r="F125" i="17"/>
  <c r="F126" i="17"/>
  <c r="F127" i="17"/>
  <c r="F128" i="17"/>
  <c r="F129" i="17"/>
  <c r="F130" i="17"/>
  <c r="F131" i="17"/>
  <c r="F132" i="17"/>
  <c r="F133" i="17"/>
  <c r="F134" i="17"/>
  <c r="F135" i="17"/>
  <c r="F136" i="17"/>
  <c r="F137" i="17"/>
  <c r="F138" i="17"/>
  <c r="F139" i="17"/>
  <c r="F140" i="17"/>
  <c r="F141" i="17"/>
  <c r="F142" i="17"/>
  <c r="F143" i="17"/>
  <c r="F144" i="17"/>
  <c r="F145" i="17"/>
  <c r="F146" i="17"/>
  <c r="F147" i="17"/>
  <c r="F148" i="17"/>
  <c r="F149" i="17"/>
  <c r="F150" i="17"/>
  <c r="F151" i="17"/>
  <c r="F152" i="17"/>
  <c r="F153" i="17"/>
  <c r="F154" i="17"/>
  <c r="F155" i="17"/>
  <c r="F156" i="17"/>
  <c r="E154" i="17"/>
  <c r="E143" i="17"/>
  <c r="E144" i="17"/>
  <c r="E145" i="17"/>
  <c r="E146" i="17"/>
  <c r="E147" i="17"/>
  <c r="E148" i="17"/>
  <c r="E149" i="17"/>
  <c r="E150" i="17"/>
  <c r="E151" i="17"/>
  <c r="E152" i="17"/>
  <c r="E153" i="17"/>
  <c r="E155" i="17"/>
  <c r="D140" i="17"/>
  <c r="D139" i="17"/>
  <c r="D138" i="17"/>
  <c r="D137" i="17"/>
  <c r="D136" i="17"/>
  <c r="D135" i="17"/>
  <c r="D134" i="17"/>
  <c r="D133" i="17"/>
  <c r="D132" i="17"/>
  <c r="D131" i="17"/>
  <c r="D130" i="17"/>
  <c r="D129" i="17"/>
  <c r="D128" i="17"/>
  <c r="D127" i="17"/>
  <c r="D126" i="17"/>
  <c r="D125" i="17"/>
  <c r="D124" i="17"/>
  <c r="D123" i="17"/>
  <c r="D122" i="17"/>
  <c r="D121" i="17"/>
  <c r="D120" i="17"/>
  <c r="D119" i="17"/>
  <c r="D118" i="17"/>
  <c r="D117" i="17"/>
  <c r="D116" i="17"/>
  <c r="D115" i="17"/>
  <c r="D114" i="17"/>
  <c r="D113" i="17"/>
  <c r="D112" i="17"/>
  <c r="D111" i="17"/>
  <c r="D110" i="17"/>
  <c r="D109" i="17"/>
  <c r="D108" i="17"/>
  <c r="D107" i="17"/>
  <c r="D106" i="17"/>
  <c r="D105" i="17"/>
  <c r="D104" i="17"/>
  <c r="D103" i="17"/>
  <c r="D102" i="17"/>
  <c r="D101" i="17"/>
  <c r="D100" i="17"/>
  <c r="D99" i="17"/>
  <c r="D98" i="17"/>
  <c r="D97" i="17"/>
  <c r="D96" i="17"/>
  <c r="D95" i="17"/>
  <c r="D94" i="17"/>
  <c r="E156" i="17"/>
  <c r="D141" i="17"/>
  <c r="D142" i="17"/>
  <c r="D143" i="17"/>
  <c r="D144" i="17"/>
  <c r="D145" i="17"/>
  <c r="D146" i="17"/>
  <c r="D147" i="17"/>
  <c r="D148" i="17"/>
  <c r="D151" i="17"/>
  <c r="D152" i="17"/>
  <c r="D153" i="17"/>
  <c r="D154" i="17"/>
  <c r="D155" i="17"/>
  <c r="D156" i="17"/>
  <c r="E157" i="17"/>
  <c r="D157" i="17"/>
  <c r="L157" i="15"/>
  <c r="K157" i="15"/>
  <c r="J157" i="15"/>
  <c r="I157" i="15"/>
  <c r="G157" i="15"/>
  <c r="H157" i="15"/>
  <c r="F157" i="15"/>
  <c r="E157" i="15"/>
  <c r="G157" i="1"/>
  <c r="F157" i="1"/>
  <c r="D157" i="1"/>
  <c r="G157" i="14"/>
  <c r="F157" i="14"/>
  <c r="D156" i="22" l="1"/>
  <c r="C156" i="22"/>
  <c r="E156" i="19"/>
  <c r="D156" i="19"/>
  <c r="D154" i="22" l="1"/>
  <c r="D155" i="22"/>
  <c r="C154" i="22"/>
  <c r="C155" i="22"/>
  <c r="D141" i="22"/>
  <c r="D142" i="22"/>
  <c r="C141" i="22"/>
  <c r="C142" i="22"/>
  <c r="C155" i="19"/>
  <c r="C154" i="19"/>
  <c r="E154" i="19"/>
  <c r="E155" i="19"/>
  <c r="D154" i="19"/>
  <c r="D155" i="19"/>
  <c r="E142" i="19"/>
  <c r="D142" i="19"/>
  <c r="C141" i="19"/>
  <c r="C142" i="19"/>
  <c r="K154" i="18"/>
  <c r="I154" i="18"/>
  <c r="G154" i="21"/>
  <c r="J154" i="18"/>
  <c r="H154" i="21"/>
  <c r="H154" i="15"/>
  <c r="G154" i="15"/>
  <c r="G153" i="14"/>
  <c r="D153" i="22" l="1"/>
  <c r="C153" i="22"/>
  <c r="D152" i="22"/>
  <c r="C152" i="22"/>
  <c r="E153" i="19"/>
  <c r="D153" i="19"/>
  <c r="C153" i="19"/>
  <c r="E152" i="19"/>
  <c r="D152" i="19"/>
  <c r="C152" i="19"/>
  <c r="E151" i="19"/>
  <c r="D151" i="19"/>
  <c r="C151" i="19"/>
  <c r="D151" i="22" l="1"/>
  <c r="C151" i="22"/>
  <c r="D150" i="22" l="1"/>
  <c r="C150" i="22"/>
  <c r="E150" i="19"/>
  <c r="D150" i="19"/>
  <c r="C150" i="19"/>
  <c r="D149" i="22" l="1"/>
  <c r="C149" i="22"/>
  <c r="E149" i="19"/>
  <c r="D149" i="19"/>
  <c r="C149" i="19"/>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148" i="22" l="1"/>
  <c r="C148" i="22"/>
  <c r="E148" i="19"/>
  <c r="D148" i="19"/>
  <c r="C148" i="19"/>
  <c r="D147" i="22" l="1"/>
  <c r="C147" i="22"/>
  <c r="E147" i="19"/>
  <c r="D147" i="19"/>
  <c r="C147" i="19"/>
  <c r="D145" i="22" l="1"/>
  <c r="C145" i="22"/>
  <c r="D144" i="22"/>
  <c r="C144" i="22"/>
  <c r="D143" i="22"/>
  <c r="C143" i="22"/>
  <c r="D140" i="22"/>
  <c r="C140" i="22"/>
  <c r="D139" i="22"/>
  <c r="C139" i="22"/>
  <c r="D138" i="22"/>
  <c r="C138" i="22"/>
  <c r="D137" i="22"/>
  <c r="C137" i="22"/>
  <c r="D136" i="22"/>
  <c r="C136" i="22"/>
  <c r="D135" i="22"/>
  <c r="C135" i="22"/>
  <c r="D134" i="22"/>
  <c r="C134" i="22"/>
  <c r="D133" i="22"/>
  <c r="C133" i="22"/>
  <c r="D132" i="22"/>
  <c r="C132" i="22"/>
  <c r="D131" i="22"/>
  <c r="C131" i="22"/>
  <c r="D146" i="22"/>
  <c r="C146" i="22"/>
  <c r="E146" i="19"/>
  <c r="D146" i="19"/>
  <c r="C146" i="19"/>
  <c r="E145" i="19" l="1"/>
  <c r="D145" i="19"/>
  <c r="C145" i="19"/>
  <c r="E144" i="19" l="1"/>
  <c r="D144" i="19"/>
  <c r="C144" i="19"/>
  <c r="E143" i="19" l="1"/>
  <c r="D143" i="19"/>
  <c r="C143" i="19"/>
  <c r="AQ92" i="24" l="1"/>
  <c r="AL92" i="24"/>
  <c r="AG92" i="24"/>
  <c r="AB92" i="24"/>
  <c r="AA92" i="24"/>
  <c r="Z92" i="24"/>
  <c r="Y92" i="24"/>
  <c r="X92" i="24"/>
  <c r="W92" i="24"/>
  <c r="R92" i="24"/>
  <c r="G92" i="24"/>
  <c r="F92" i="24"/>
  <c r="E92" i="24"/>
  <c r="D92" i="24"/>
  <c r="AQ91" i="24"/>
  <c r="AL91" i="24"/>
  <c r="AG91" i="24"/>
  <c r="AB91" i="24"/>
  <c r="AA91" i="24"/>
  <c r="Z91" i="24"/>
  <c r="Y91" i="24"/>
  <c r="X91" i="24"/>
  <c r="W91" i="24"/>
  <c r="R91" i="24"/>
  <c r="G91" i="24"/>
  <c r="F91" i="24"/>
  <c r="E91" i="24"/>
  <c r="D91" i="24"/>
  <c r="AQ90" i="24"/>
  <c r="AL90" i="24"/>
  <c r="AG90" i="24"/>
  <c r="AB90" i="24"/>
  <c r="AA90" i="24"/>
  <c r="Z90" i="24"/>
  <c r="Y90" i="24"/>
  <c r="X90" i="24"/>
  <c r="W90" i="24"/>
  <c r="R90" i="24"/>
  <c r="G90" i="24"/>
  <c r="F90" i="24"/>
  <c r="E90" i="24"/>
  <c r="D90" i="24"/>
  <c r="AQ89" i="24"/>
  <c r="AL89" i="24"/>
  <c r="AG89" i="24"/>
  <c r="AB89" i="24"/>
  <c r="AA89" i="24"/>
  <c r="Z89" i="24"/>
  <c r="Y89" i="24"/>
  <c r="X89" i="24"/>
  <c r="W89" i="24"/>
  <c r="R89" i="24"/>
  <c r="G89" i="24"/>
  <c r="F89" i="24"/>
  <c r="E89" i="24"/>
  <c r="D89" i="24"/>
  <c r="AQ88" i="24"/>
  <c r="AL88" i="24"/>
  <c r="AG88" i="24"/>
  <c r="AB88" i="24"/>
  <c r="AA88" i="24"/>
  <c r="Z88" i="24"/>
  <c r="Y88" i="24"/>
  <c r="X88" i="24"/>
  <c r="W88" i="24"/>
  <c r="R88" i="24"/>
  <c r="G88" i="24"/>
  <c r="F88" i="24"/>
  <c r="E88" i="24"/>
  <c r="D88" i="24"/>
  <c r="AQ87" i="24"/>
  <c r="AL87" i="24"/>
  <c r="AG87" i="24"/>
  <c r="AB87" i="24"/>
  <c r="AA87" i="24"/>
  <c r="Z87" i="24"/>
  <c r="Y87" i="24"/>
  <c r="X87" i="24"/>
  <c r="W87" i="24"/>
  <c r="R87" i="24"/>
  <c r="G87" i="24"/>
  <c r="F87" i="24"/>
  <c r="E87" i="24"/>
  <c r="D87" i="24"/>
  <c r="AQ86" i="24"/>
  <c r="AL86" i="24"/>
  <c r="AG86" i="24"/>
  <c r="AB86" i="24"/>
  <c r="AA86" i="24"/>
  <c r="Z86" i="24"/>
  <c r="Y86" i="24"/>
  <c r="X86" i="24"/>
  <c r="W86" i="24"/>
  <c r="R86" i="24"/>
  <c r="G86" i="24"/>
  <c r="F86" i="24"/>
  <c r="E86" i="24"/>
  <c r="D86" i="24"/>
  <c r="AQ85" i="24"/>
  <c r="AL85" i="24"/>
  <c r="AG85" i="24"/>
  <c r="AB85" i="24"/>
  <c r="AA85" i="24"/>
  <c r="Z85" i="24"/>
  <c r="Y85" i="24"/>
  <c r="X85" i="24"/>
  <c r="W85" i="24"/>
  <c r="R85" i="24"/>
  <c r="G85" i="24"/>
  <c r="F85" i="24"/>
  <c r="E85" i="24"/>
  <c r="D85" i="24"/>
  <c r="AQ84" i="24"/>
  <c r="AL84" i="24"/>
  <c r="AG84" i="24"/>
  <c r="AB84" i="24"/>
  <c r="AA84" i="24"/>
  <c r="Z84" i="24"/>
  <c r="Y84" i="24"/>
  <c r="X84" i="24"/>
  <c r="W84" i="24"/>
  <c r="R84" i="24"/>
  <c r="G84" i="24"/>
  <c r="F84" i="24"/>
  <c r="E84" i="24"/>
  <c r="D84" i="24"/>
  <c r="AQ83" i="24"/>
  <c r="AL83" i="24"/>
  <c r="AG83" i="24"/>
  <c r="AB83" i="24"/>
  <c r="AA83" i="24"/>
  <c r="Z83" i="24"/>
  <c r="Y83" i="24"/>
  <c r="X83" i="24"/>
  <c r="W83" i="24"/>
  <c r="R83" i="24"/>
  <c r="G83" i="24"/>
  <c r="F83" i="24"/>
  <c r="E83" i="24"/>
  <c r="D83" i="24"/>
  <c r="AQ82" i="24"/>
  <c r="AL82" i="24"/>
  <c r="AG82" i="24"/>
  <c r="AB82" i="24"/>
  <c r="AA82" i="24"/>
  <c r="Z82" i="24"/>
  <c r="Y82" i="24"/>
  <c r="X82" i="24"/>
  <c r="W82" i="24"/>
  <c r="R82" i="24"/>
  <c r="G82" i="24"/>
  <c r="F82" i="24"/>
  <c r="E82" i="24"/>
  <c r="D82" i="24"/>
  <c r="AQ81" i="24"/>
  <c r="AL81" i="24"/>
  <c r="AG81" i="24"/>
  <c r="AB81" i="24"/>
  <c r="AA81" i="24"/>
  <c r="Z81" i="24"/>
  <c r="Y81" i="24"/>
  <c r="X81" i="24"/>
  <c r="W81" i="24"/>
  <c r="R81" i="24"/>
  <c r="G81" i="24"/>
  <c r="F81" i="24"/>
  <c r="E81" i="24"/>
  <c r="D81" i="24"/>
  <c r="AQ80" i="24"/>
  <c r="AL80" i="24"/>
  <c r="AG80" i="24"/>
  <c r="AB80" i="24"/>
  <c r="AA80" i="24"/>
  <c r="Z80" i="24"/>
  <c r="Y80" i="24"/>
  <c r="X80" i="24"/>
  <c r="W80" i="24"/>
  <c r="R80" i="24"/>
  <c r="G80" i="24"/>
  <c r="F80" i="24"/>
  <c r="E80" i="24"/>
  <c r="D80" i="24"/>
  <c r="AQ79" i="24"/>
  <c r="AL79" i="24"/>
  <c r="AG79" i="24"/>
  <c r="AB79" i="24"/>
  <c r="AA79" i="24"/>
  <c r="Z79" i="24"/>
  <c r="Y79" i="24"/>
  <c r="X79" i="24"/>
  <c r="W79" i="24"/>
  <c r="R79" i="24"/>
  <c r="G79" i="24"/>
  <c r="F79" i="24"/>
  <c r="E79" i="24"/>
  <c r="D79" i="24"/>
  <c r="AQ78" i="24"/>
  <c r="AL78" i="24"/>
  <c r="AG78" i="24"/>
  <c r="AB78" i="24"/>
  <c r="AA78" i="24"/>
  <c r="Z78" i="24"/>
  <c r="Y78" i="24"/>
  <c r="X78" i="24"/>
  <c r="W78" i="24"/>
  <c r="R78" i="24"/>
  <c r="G78" i="24"/>
  <c r="F78" i="24"/>
  <c r="E78" i="24"/>
  <c r="D78" i="24"/>
  <c r="AQ77" i="24"/>
  <c r="AL77" i="24"/>
  <c r="AG77" i="24"/>
  <c r="AB77" i="24"/>
  <c r="AA77" i="24"/>
  <c r="Z77" i="24"/>
  <c r="Y77" i="24"/>
  <c r="X77" i="24"/>
  <c r="W77" i="24"/>
  <c r="R77" i="24"/>
  <c r="G77" i="24"/>
  <c r="F77" i="24"/>
  <c r="E77" i="24"/>
  <c r="D77" i="24"/>
  <c r="AQ76" i="24"/>
  <c r="AL76" i="24"/>
  <c r="AG76" i="24"/>
  <c r="AB76" i="24"/>
  <c r="AA76" i="24"/>
  <c r="Z76" i="24"/>
  <c r="Y76" i="24"/>
  <c r="X76" i="24"/>
  <c r="W76" i="24"/>
  <c r="R76" i="24"/>
  <c r="G76" i="24"/>
  <c r="F76" i="24"/>
  <c r="E76" i="24"/>
  <c r="D76" i="24"/>
  <c r="AQ75" i="24"/>
  <c r="AL75" i="24"/>
  <c r="AG75" i="24"/>
  <c r="AB75" i="24"/>
  <c r="AA75" i="24"/>
  <c r="Z75" i="24"/>
  <c r="Y75" i="24"/>
  <c r="X75" i="24"/>
  <c r="W75" i="24"/>
  <c r="R75" i="24"/>
  <c r="G75" i="24"/>
  <c r="F75" i="24"/>
  <c r="E75" i="24"/>
  <c r="D75" i="24"/>
  <c r="AQ74" i="24"/>
  <c r="AL74" i="24"/>
  <c r="AG74" i="24"/>
  <c r="AB74" i="24"/>
  <c r="AA74" i="24"/>
  <c r="Z74" i="24"/>
  <c r="Y74" i="24"/>
  <c r="X74" i="24"/>
  <c r="W74" i="24"/>
  <c r="R74" i="24"/>
  <c r="G74" i="24"/>
  <c r="F74" i="24"/>
  <c r="E74" i="24"/>
  <c r="D74" i="24"/>
  <c r="AQ73" i="24"/>
  <c r="AL73" i="24"/>
  <c r="AG73" i="24"/>
  <c r="AB73" i="24"/>
  <c r="AA73" i="24"/>
  <c r="Z73" i="24"/>
  <c r="Y73" i="24"/>
  <c r="X73" i="24"/>
  <c r="W73" i="24"/>
  <c r="R73" i="24"/>
  <c r="G73" i="24"/>
  <c r="F73" i="24"/>
  <c r="E73" i="24"/>
  <c r="D73" i="24"/>
  <c r="AQ72" i="24"/>
  <c r="AL72" i="24"/>
  <c r="AG72" i="24"/>
  <c r="AB72" i="24"/>
  <c r="AA72" i="24"/>
  <c r="Z72" i="24"/>
  <c r="Y72" i="24"/>
  <c r="X72" i="24"/>
  <c r="W72" i="24"/>
  <c r="R72" i="24"/>
  <c r="G72" i="24"/>
  <c r="F72" i="24"/>
  <c r="E72" i="24"/>
  <c r="D72" i="24"/>
  <c r="AQ71" i="24"/>
  <c r="AL71" i="24"/>
  <c r="AG71" i="24"/>
  <c r="AB71" i="24"/>
  <c r="AA71" i="24"/>
  <c r="Z71" i="24"/>
  <c r="Y71" i="24"/>
  <c r="X71" i="24"/>
  <c r="W71" i="24"/>
  <c r="R71" i="24"/>
  <c r="G71" i="24"/>
  <c r="F71" i="24"/>
  <c r="E71" i="24"/>
  <c r="D71" i="24"/>
  <c r="AQ70" i="24"/>
  <c r="AL70" i="24"/>
  <c r="AG70" i="24"/>
  <c r="AB70" i="24"/>
  <c r="AA70" i="24"/>
  <c r="Z70" i="24"/>
  <c r="Y70" i="24"/>
  <c r="X70" i="24"/>
  <c r="W70" i="24"/>
  <c r="R70" i="24"/>
  <c r="G70" i="24"/>
  <c r="F70" i="24"/>
  <c r="E70" i="24"/>
  <c r="D70" i="24"/>
  <c r="AQ69" i="24"/>
  <c r="AL69" i="24"/>
  <c r="AG69" i="24"/>
  <c r="AB69" i="24"/>
  <c r="AA69" i="24"/>
  <c r="Z69" i="24"/>
  <c r="Y69" i="24"/>
  <c r="X69" i="24"/>
  <c r="W69" i="24"/>
  <c r="R69" i="24"/>
  <c r="G69" i="24"/>
  <c r="F69" i="24"/>
  <c r="E69" i="24"/>
  <c r="D69" i="24"/>
  <c r="AQ68" i="24"/>
  <c r="AL68" i="24"/>
  <c r="AG68" i="24"/>
  <c r="AB68" i="24"/>
  <c r="AA68" i="24"/>
  <c r="Z68" i="24"/>
  <c r="Y68" i="24"/>
  <c r="X68" i="24"/>
  <c r="W68" i="24"/>
  <c r="R68" i="24"/>
  <c r="G68" i="24"/>
  <c r="F68" i="24"/>
  <c r="E68" i="24"/>
  <c r="D68" i="24"/>
  <c r="AQ67" i="24"/>
  <c r="AL67" i="24"/>
  <c r="AG67" i="24"/>
  <c r="AB67" i="24"/>
  <c r="AA67" i="24"/>
  <c r="Z67" i="24"/>
  <c r="Y67" i="24"/>
  <c r="X67" i="24"/>
  <c r="W67" i="24"/>
  <c r="R67" i="24"/>
  <c r="G67" i="24"/>
  <c r="F67" i="24"/>
  <c r="E67" i="24"/>
  <c r="D67" i="24"/>
  <c r="AQ66" i="24"/>
  <c r="AL66" i="24"/>
  <c r="AG66" i="24"/>
  <c r="AB66" i="24"/>
  <c r="AA66" i="24"/>
  <c r="Z66" i="24"/>
  <c r="Y66" i="24"/>
  <c r="X66" i="24"/>
  <c r="W66" i="24"/>
  <c r="R66" i="24"/>
  <c r="G66" i="24"/>
  <c r="F66" i="24"/>
  <c r="E66" i="24"/>
  <c r="D66" i="24"/>
  <c r="AQ65" i="24"/>
  <c r="AL65" i="24"/>
  <c r="AG65" i="24"/>
  <c r="AB65" i="24"/>
  <c r="AA65" i="24"/>
  <c r="Z65" i="24"/>
  <c r="Y65" i="24"/>
  <c r="X65" i="24"/>
  <c r="W65" i="24"/>
  <c r="R65" i="24"/>
  <c r="G65" i="24"/>
  <c r="F65" i="24"/>
  <c r="E65" i="24"/>
  <c r="D65" i="24"/>
  <c r="AQ64" i="24"/>
  <c r="AL64" i="24"/>
  <c r="AG64" i="24"/>
  <c r="AB64" i="24"/>
  <c r="AA64" i="24"/>
  <c r="Z64" i="24"/>
  <c r="Y64" i="24"/>
  <c r="X64" i="24"/>
  <c r="W64" i="24"/>
  <c r="R64" i="24"/>
  <c r="G64" i="24"/>
  <c r="F64" i="24"/>
  <c r="E64" i="24"/>
  <c r="D64" i="24"/>
  <c r="AQ63" i="24"/>
  <c r="AL63" i="24"/>
  <c r="AG63" i="24"/>
  <c r="AB63" i="24"/>
  <c r="AA63" i="24"/>
  <c r="Z63" i="24"/>
  <c r="Y63" i="24"/>
  <c r="X63" i="24"/>
  <c r="W63" i="24"/>
  <c r="R63" i="24"/>
  <c r="G63" i="24"/>
  <c r="F63" i="24"/>
  <c r="E63" i="24"/>
  <c r="D63" i="24"/>
  <c r="AQ62" i="24"/>
  <c r="AL62" i="24"/>
  <c r="AG62" i="24"/>
  <c r="AB62" i="24"/>
  <c r="AA62" i="24"/>
  <c r="Z62" i="24"/>
  <c r="Y62" i="24"/>
  <c r="X62" i="24"/>
  <c r="W62" i="24"/>
  <c r="R62" i="24"/>
  <c r="G62" i="24"/>
  <c r="F62" i="24"/>
  <c r="E62" i="24"/>
  <c r="D62" i="24"/>
  <c r="AQ61" i="24"/>
  <c r="AL61" i="24"/>
  <c r="AG61" i="24"/>
  <c r="AB61" i="24"/>
  <c r="AA61" i="24"/>
  <c r="Z61" i="24"/>
  <c r="Y61" i="24"/>
  <c r="X61" i="24"/>
  <c r="W61" i="24"/>
  <c r="R61" i="24"/>
  <c r="G61" i="24"/>
  <c r="F61" i="24"/>
  <c r="E61" i="24"/>
  <c r="D61" i="24"/>
  <c r="AQ60" i="24"/>
  <c r="AL60" i="24"/>
  <c r="AG60" i="24"/>
  <c r="AB60" i="24"/>
  <c r="AA60" i="24"/>
  <c r="Z60" i="24"/>
  <c r="Y60" i="24"/>
  <c r="X60" i="24"/>
  <c r="W60" i="24"/>
  <c r="R60" i="24"/>
  <c r="G60" i="24"/>
  <c r="F60" i="24"/>
  <c r="E60" i="24"/>
  <c r="D60" i="24"/>
  <c r="AQ59" i="24"/>
  <c r="AL59" i="24"/>
  <c r="AG59" i="24"/>
  <c r="AB59" i="24"/>
  <c r="AA59" i="24"/>
  <c r="Z59" i="24"/>
  <c r="Y59" i="24"/>
  <c r="X59" i="24"/>
  <c r="W59" i="24"/>
  <c r="R59" i="24"/>
  <c r="G59" i="24"/>
  <c r="F59" i="24"/>
  <c r="E59" i="24"/>
  <c r="D59" i="24"/>
  <c r="AQ58" i="24"/>
  <c r="AL58" i="24"/>
  <c r="AG58" i="24"/>
  <c r="AB58" i="24"/>
  <c r="AA58" i="24"/>
  <c r="Z58" i="24"/>
  <c r="Y58" i="24"/>
  <c r="X58" i="24"/>
  <c r="W58" i="24"/>
  <c r="R58" i="24"/>
  <c r="G58" i="24"/>
  <c r="F58" i="24"/>
  <c r="E58" i="24"/>
  <c r="D58" i="24"/>
  <c r="AQ57" i="24"/>
  <c r="AL57" i="24"/>
  <c r="AG57" i="24"/>
  <c r="AB57" i="24"/>
  <c r="AA57" i="24"/>
  <c r="Z57" i="24"/>
  <c r="Y57" i="24"/>
  <c r="X57" i="24"/>
  <c r="W57" i="24"/>
  <c r="R57" i="24"/>
  <c r="G57" i="24"/>
  <c r="F57" i="24"/>
  <c r="E57" i="24"/>
  <c r="D57" i="24"/>
  <c r="AQ56" i="24"/>
  <c r="AL56" i="24"/>
  <c r="AG56" i="24"/>
  <c r="AB56" i="24"/>
  <c r="AA56" i="24"/>
  <c r="Z56" i="24"/>
  <c r="Y56" i="24"/>
  <c r="X56" i="24"/>
  <c r="W56" i="24"/>
  <c r="R56" i="24"/>
  <c r="G56" i="24"/>
  <c r="F56" i="24"/>
  <c r="E56" i="24"/>
  <c r="D56" i="24"/>
  <c r="AQ55" i="24"/>
  <c r="AL55" i="24"/>
  <c r="AG55" i="24"/>
  <c r="AB55" i="24"/>
  <c r="AA55" i="24"/>
  <c r="Z55" i="24"/>
  <c r="Y55" i="24"/>
  <c r="X55" i="24"/>
  <c r="W55" i="24"/>
  <c r="R55" i="24"/>
  <c r="G55" i="24"/>
  <c r="F55" i="24"/>
  <c r="E55" i="24"/>
  <c r="D55" i="24"/>
  <c r="AQ54" i="24"/>
  <c r="AL54" i="24"/>
  <c r="AG54" i="24"/>
  <c r="AB54" i="24"/>
  <c r="AA54" i="24"/>
  <c r="Z54" i="24"/>
  <c r="Y54" i="24"/>
  <c r="X54" i="24"/>
  <c r="W54" i="24"/>
  <c r="R54" i="24"/>
  <c r="G54" i="24"/>
  <c r="F54" i="24"/>
  <c r="E54" i="24"/>
  <c r="D54" i="24"/>
  <c r="AQ53" i="24"/>
  <c r="AL53" i="24"/>
  <c r="AG53" i="24"/>
  <c r="AB53" i="24"/>
  <c r="AA53" i="24"/>
  <c r="Z53" i="24"/>
  <c r="Y53" i="24"/>
  <c r="X53" i="24"/>
  <c r="W53" i="24"/>
  <c r="R53" i="24"/>
  <c r="G53" i="24"/>
  <c r="F53" i="24"/>
  <c r="E53" i="24"/>
  <c r="D53" i="24"/>
  <c r="AQ52" i="24"/>
  <c r="AL52" i="24"/>
  <c r="AG52" i="24"/>
  <c r="AB52" i="24"/>
  <c r="AA52" i="24"/>
  <c r="Z52" i="24"/>
  <c r="Y52" i="24"/>
  <c r="X52" i="24"/>
  <c r="W52" i="24"/>
  <c r="R52" i="24"/>
  <c r="G52" i="24"/>
  <c r="F52" i="24"/>
  <c r="E52" i="24"/>
  <c r="D52" i="24"/>
  <c r="AQ51" i="24"/>
  <c r="AL51" i="24"/>
  <c r="AG51" i="24"/>
  <c r="AB51" i="24"/>
  <c r="AA51" i="24"/>
  <c r="Z51" i="24"/>
  <c r="Y51" i="24"/>
  <c r="X51" i="24"/>
  <c r="W51" i="24"/>
  <c r="R51" i="24"/>
  <c r="G51" i="24"/>
  <c r="F51" i="24"/>
  <c r="E51" i="24"/>
  <c r="D51" i="24"/>
  <c r="AQ50" i="24"/>
  <c r="AL50" i="24"/>
  <c r="AG50" i="24"/>
  <c r="AB50" i="24"/>
  <c r="AA50" i="24"/>
  <c r="Z50" i="24"/>
  <c r="Y50" i="24"/>
  <c r="X50" i="24"/>
  <c r="W50" i="24"/>
  <c r="R50" i="24"/>
  <c r="G50" i="24"/>
  <c r="F50" i="24"/>
  <c r="E50" i="24"/>
  <c r="D50" i="24"/>
  <c r="AQ49" i="24"/>
  <c r="AL49" i="24"/>
  <c r="AG49" i="24"/>
  <c r="AB49" i="24"/>
  <c r="AA49" i="24"/>
  <c r="Z49" i="24"/>
  <c r="Y49" i="24"/>
  <c r="X49" i="24"/>
  <c r="W49" i="24"/>
  <c r="R49" i="24"/>
  <c r="G49" i="24"/>
  <c r="F49" i="24"/>
  <c r="E49" i="24"/>
  <c r="D49" i="24"/>
  <c r="AQ48" i="24"/>
  <c r="AL48" i="24"/>
  <c r="AG48" i="24"/>
  <c r="AB48" i="24"/>
  <c r="AA48" i="24"/>
  <c r="Z48" i="24"/>
  <c r="Y48" i="24"/>
  <c r="X48" i="24"/>
  <c r="W48" i="24"/>
  <c r="R48" i="24"/>
  <c r="G48" i="24"/>
  <c r="F48" i="24"/>
  <c r="E48" i="24"/>
  <c r="D48" i="24"/>
  <c r="AQ47" i="24"/>
  <c r="AL47" i="24"/>
  <c r="AG47" i="24"/>
  <c r="AB47" i="24"/>
  <c r="AA47" i="24"/>
  <c r="Z47" i="24"/>
  <c r="Y47" i="24"/>
  <c r="X47" i="24"/>
  <c r="W47" i="24"/>
  <c r="R47" i="24"/>
  <c r="G47" i="24"/>
  <c r="F47" i="24"/>
  <c r="E47" i="24"/>
  <c r="D47" i="24"/>
  <c r="AQ46" i="24"/>
  <c r="AL46" i="24"/>
  <c r="AG46" i="24"/>
  <c r="AB46" i="24"/>
  <c r="AA46" i="24"/>
  <c r="Z46" i="24"/>
  <c r="Y46" i="24"/>
  <c r="X46" i="24"/>
  <c r="W46" i="24"/>
  <c r="R46" i="24"/>
  <c r="G46" i="24"/>
  <c r="F46" i="24"/>
  <c r="E46" i="24"/>
  <c r="D46" i="24"/>
  <c r="AQ45" i="24"/>
  <c r="AL45" i="24"/>
  <c r="AG45" i="24"/>
  <c r="AB45" i="24"/>
  <c r="AA45" i="24"/>
  <c r="Z45" i="24"/>
  <c r="Y45" i="24"/>
  <c r="X45" i="24"/>
  <c r="W45" i="24"/>
  <c r="R45" i="24"/>
  <c r="G45" i="24"/>
  <c r="F45" i="24"/>
  <c r="E45" i="24"/>
  <c r="D45" i="24"/>
  <c r="AQ44" i="24"/>
  <c r="AL44" i="24"/>
  <c r="AG44" i="24"/>
  <c r="AB44" i="24"/>
  <c r="AA44" i="24"/>
  <c r="Z44" i="24"/>
  <c r="Y44" i="24"/>
  <c r="X44" i="24"/>
  <c r="W44" i="24"/>
  <c r="R44" i="24"/>
  <c r="G44" i="24"/>
  <c r="F44" i="24"/>
  <c r="E44" i="24"/>
  <c r="D44" i="24"/>
  <c r="AQ43" i="24"/>
  <c r="AL43" i="24"/>
  <c r="AG43" i="24"/>
  <c r="AB43" i="24"/>
  <c r="AA43" i="24"/>
  <c r="Z43" i="24"/>
  <c r="Y43" i="24"/>
  <c r="X43" i="24"/>
  <c r="W43" i="24"/>
  <c r="R43" i="24"/>
  <c r="G43" i="24"/>
  <c r="F43" i="24"/>
  <c r="E43" i="24"/>
  <c r="D43" i="24"/>
  <c r="AQ42" i="24"/>
  <c r="AL42" i="24"/>
  <c r="AG42" i="24"/>
  <c r="AB42" i="24"/>
  <c r="AA42" i="24"/>
  <c r="Z42" i="24"/>
  <c r="Y42" i="24"/>
  <c r="X42" i="24"/>
  <c r="W42" i="24"/>
  <c r="R42" i="24"/>
  <c r="G42" i="24"/>
  <c r="F42" i="24"/>
  <c r="E42" i="24"/>
  <c r="D42" i="24"/>
  <c r="AQ41" i="24"/>
  <c r="AL41" i="24"/>
  <c r="AG41" i="24"/>
  <c r="AB41" i="24"/>
  <c r="AA41" i="24"/>
  <c r="Z41" i="24"/>
  <c r="Y41" i="24"/>
  <c r="X41" i="24"/>
  <c r="W41" i="24"/>
  <c r="R41" i="24"/>
  <c r="G41" i="24"/>
  <c r="F41" i="24"/>
  <c r="E41" i="24"/>
  <c r="D41" i="24"/>
  <c r="AQ40" i="24"/>
  <c r="AL40" i="24"/>
  <c r="AG40" i="24"/>
  <c r="AB40" i="24"/>
  <c r="AA40" i="24"/>
  <c r="Z40" i="24"/>
  <c r="Y40" i="24"/>
  <c r="X40" i="24"/>
  <c r="W40" i="24"/>
  <c r="R40" i="24"/>
  <c r="G40" i="24"/>
  <c r="F40" i="24"/>
  <c r="E40" i="24"/>
  <c r="D40" i="24"/>
  <c r="AQ39" i="24"/>
  <c r="AL39" i="24"/>
  <c r="AG39" i="24"/>
  <c r="AB39" i="24"/>
  <c r="AA39" i="24"/>
  <c r="Z39" i="24"/>
  <c r="Y39" i="24"/>
  <c r="X39" i="24"/>
  <c r="W39" i="24"/>
  <c r="R39" i="24"/>
  <c r="G39" i="24"/>
  <c r="F39" i="24"/>
  <c r="E39" i="24"/>
  <c r="D39" i="24"/>
  <c r="AQ38" i="24"/>
  <c r="AL38" i="24"/>
  <c r="AG38" i="24"/>
  <c r="AB38" i="24"/>
  <c r="AA38" i="24"/>
  <c r="Z38" i="24"/>
  <c r="Y38" i="24"/>
  <c r="X38" i="24"/>
  <c r="W38" i="24"/>
  <c r="R38" i="24"/>
  <c r="G38" i="24"/>
  <c r="F38" i="24"/>
  <c r="E38" i="24"/>
  <c r="D38" i="24"/>
  <c r="AQ37" i="24"/>
  <c r="AL37" i="24"/>
  <c r="AG37" i="24"/>
  <c r="AB37" i="24"/>
  <c r="AA37" i="24"/>
  <c r="Z37" i="24"/>
  <c r="Y37" i="24"/>
  <c r="X37" i="24"/>
  <c r="W37" i="24"/>
  <c r="R37" i="24"/>
  <c r="G37" i="24"/>
  <c r="F37" i="24"/>
  <c r="E37" i="24"/>
  <c r="D37" i="24"/>
  <c r="AQ36" i="24"/>
  <c r="AL36" i="24"/>
  <c r="AG36" i="24"/>
  <c r="AB36" i="24"/>
  <c r="AA36" i="24"/>
  <c r="Z36" i="24"/>
  <c r="Y36" i="24"/>
  <c r="X36" i="24"/>
  <c r="W36" i="24"/>
  <c r="R36" i="24"/>
  <c r="G36" i="24"/>
  <c r="F36" i="24"/>
  <c r="E36" i="24"/>
  <c r="D36" i="24"/>
  <c r="AQ35" i="24"/>
  <c r="AL35" i="24"/>
  <c r="AG35" i="24"/>
  <c r="AB35" i="24"/>
  <c r="AA35" i="24"/>
  <c r="Z35" i="24"/>
  <c r="Y35" i="24"/>
  <c r="X35" i="24"/>
  <c r="W35" i="24"/>
  <c r="R35" i="24"/>
  <c r="G35" i="24"/>
  <c r="F35" i="24"/>
  <c r="E35" i="24"/>
  <c r="D35" i="24"/>
  <c r="AQ34" i="24"/>
  <c r="AL34" i="24"/>
  <c r="AG34" i="24"/>
  <c r="AB34" i="24"/>
  <c r="AA34" i="24"/>
  <c r="Z34" i="24"/>
  <c r="Y34" i="24"/>
  <c r="X34" i="24"/>
  <c r="W34" i="24"/>
  <c r="R34" i="24"/>
  <c r="G34" i="24"/>
  <c r="F34" i="24"/>
  <c r="E34" i="24"/>
  <c r="D34" i="24"/>
  <c r="AQ33" i="24"/>
  <c r="AL33" i="24"/>
  <c r="AG33" i="24"/>
  <c r="AB33" i="24"/>
  <c r="AA33" i="24"/>
  <c r="Z33" i="24"/>
  <c r="Y33" i="24"/>
  <c r="X33" i="24"/>
  <c r="W33" i="24"/>
  <c r="R33" i="24"/>
  <c r="G33" i="24"/>
  <c r="F33" i="24"/>
  <c r="E33" i="24"/>
  <c r="D33" i="24"/>
  <c r="AQ32" i="24"/>
  <c r="AL32" i="24"/>
  <c r="AG32" i="24"/>
  <c r="AB32" i="24"/>
  <c r="AA32" i="24"/>
  <c r="Z32" i="24"/>
  <c r="Y32" i="24"/>
  <c r="X32" i="24"/>
  <c r="W32" i="24"/>
  <c r="R32" i="24"/>
  <c r="G32" i="24"/>
  <c r="F32" i="24"/>
  <c r="E32" i="24"/>
  <c r="D32" i="24"/>
  <c r="AQ31" i="24"/>
  <c r="AL31" i="24"/>
  <c r="AG31" i="24"/>
  <c r="AB31" i="24"/>
  <c r="AA31" i="24"/>
  <c r="Z31" i="24"/>
  <c r="Y31" i="24"/>
  <c r="X31" i="24"/>
  <c r="W31" i="24"/>
  <c r="R31" i="24"/>
  <c r="G31" i="24"/>
  <c r="F31" i="24"/>
  <c r="E31" i="24"/>
  <c r="D31" i="24"/>
  <c r="AQ30" i="24"/>
  <c r="AL30" i="24"/>
  <c r="AG30" i="24"/>
  <c r="AB30" i="24"/>
  <c r="AA30" i="24"/>
  <c r="Z30" i="24"/>
  <c r="Y30" i="24"/>
  <c r="X30" i="24"/>
  <c r="W30" i="24"/>
  <c r="R30" i="24"/>
  <c r="G30" i="24"/>
  <c r="F30" i="24"/>
  <c r="E30" i="24"/>
  <c r="D30" i="24"/>
  <c r="AQ29" i="24"/>
  <c r="AL29" i="24"/>
  <c r="AG29" i="24"/>
  <c r="AB29" i="24"/>
  <c r="AA29" i="24"/>
  <c r="Z29" i="24"/>
  <c r="Y29" i="24"/>
  <c r="X29" i="24"/>
  <c r="W29" i="24"/>
  <c r="R29" i="24"/>
  <c r="G29" i="24"/>
  <c r="F29" i="24"/>
  <c r="E29" i="24"/>
  <c r="D29" i="24"/>
  <c r="AQ28" i="24"/>
  <c r="AL28" i="24"/>
  <c r="AG28" i="24"/>
  <c r="AB28" i="24"/>
  <c r="AA28" i="24"/>
  <c r="Z28" i="24"/>
  <c r="Y28" i="24"/>
  <c r="X28" i="24"/>
  <c r="W28" i="24"/>
  <c r="R28" i="24"/>
  <c r="G28" i="24"/>
  <c r="F28" i="24"/>
  <c r="E28" i="24"/>
  <c r="D28" i="24"/>
  <c r="AQ27" i="24"/>
  <c r="AL27" i="24"/>
  <c r="AG27" i="24"/>
  <c r="AB27" i="24"/>
  <c r="AA27" i="24"/>
  <c r="Z27" i="24"/>
  <c r="Y27" i="24"/>
  <c r="X27" i="24"/>
  <c r="W27" i="24"/>
  <c r="R27" i="24"/>
  <c r="G27" i="24"/>
  <c r="F27" i="24"/>
  <c r="E27" i="24"/>
  <c r="D27" i="24"/>
  <c r="AQ26" i="24"/>
  <c r="AL26" i="24"/>
  <c r="AG26" i="24"/>
  <c r="AB26" i="24"/>
  <c r="AA26" i="24"/>
  <c r="Z26" i="24"/>
  <c r="Y26" i="24"/>
  <c r="X26" i="24"/>
  <c r="W26" i="24"/>
  <c r="R26" i="24"/>
  <c r="G26" i="24"/>
  <c r="F26" i="24"/>
  <c r="E26" i="24"/>
  <c r="D26" i="24"/>
  <c r="AQ25" i="24"/>
  <c r="AL25" i="24"/>
  <c r="AG25" i="24"/>
  <c r="AB25" i="24"/>
  <c r="AA25" i="24"/>
  <c r="Z25" i="24"/>
  <c r="Y25" i="24"/>
  <c r="X25" i="24"/>
  <c r="W25" i="24"/>
  <c r="R25" i="24"/>
  <c r="G25" i="24"/>
  <c r="F25" i="24"/>
  <c r="E25" i="24"/>
  <c r="D25" i="24"/>
  <c r="AQ24" i="24"/>
  <c r="AL24" i="24"/>
  <c r="AG24" i="24"/>
  <c r="AB24" i="24"/>
  <c r="AA24" i="24"/>
  <c r="Z24" i="24"/>
  <c r="Y24" i="24"/>
  <c r="X24" i="24"/>
  <c r="W24" i="24"/>
  <c r="R24" i="24"/>
  <c r="G24" i="24"/>
  <c r="F24" i="24"/>
  <c r="E24" i="24"/>
  <c r="D24" i="24"/>
  <c r="AQ23" i="24"/>
  <c r="AL23" i="24"/>
  <c r="AG23" i="24"/>
  <c r="AB23" i="24"/>
  <c r="AA23" i="24"/>
  <c r="Z23" i="24"/>
  <c r="Y23" i="24"/>
  <c r="X23" i="24"/>
  <c r="W23" i="24"/>
  <c r="R23" i="24"/>
  <c r="G23" i="24"/>
  <c r="F23" i="24"/>
  <c r="E23" i="24"/>
  <c r="D23" i="24"/>
  <c r="AQ22" i="24"/>
  <c r="AL22" i="24"/>
  <c r="AG22" i="24"/>
  <c r="AB22" i="24"/>
  <c r="AA22" i="24"/>
  <c r="Z22" i="24"/>
  <c r="Y22" i="24"/>
  <c r="X22" i="24"/>
  <c r="W22" i="24"/>
  <c r="R22" i="24"/>
  <c r="G22" i="24"/>
  <c r="F22" i="24"/>
  <c r="E22" i="24"/>
  <c r="D22" i="24"/>
  <c r="AQ21" i="24"/>
  <c r="AL21" i="24"/>
  <c r="AG21" i="24"/>
  <c r="AB21" i="24"/>
  <c r="AA21" i="24"/>
  <c r="Z21" i="24"/>
  <c r="Y21" i="24"/>
  <c r="X21" i="24"/>
  <c r="W21" i="24"/>
  <c r="R21" i="24"/>
  <c r="G21" i="24"/>
  <c r="F21" i="24"/>
  <c r="E21" i="24"/>
  <c r="D21" i="24"/>
  <c r="AQ20" i="24"/>
  <c r="AL20" i="24"/>
  <c r="AG20" i="24"/>
  <c r="AB20" i="24"/>
  <c r="AA20" i="24"/>
  <c r="Z20" i="24"/>
  <c r="Y20" i="24"/>
  <c r="X20" i="24"/>
  <c r="W20" i="24"/>
  <c r="R20" i="24"/>
  <c r="G20" i="24"/>
  <c r="F20" i="24"/>
  <c r="E20" i="24"/>
  <c r="D20" i="24"/>
  <c r="AQ19" i="24"/>
  <c r="AL19" i="24"/>
  <c r="AG19" i="24"/>
  <c r="AB19" i="24"/>
  <c r="AA19" i="24"/>
  <c r="Z19" i="24"/>
  <c r="Y19" i="24"/>
  <c r="X19" i="24"/>
  <c r="W19" i="24"/>
  <c r="R19" i="24"/>
  <c r="G19" i="24"/>
  <c r="F19" i="24"/>
  <c r="E19" i="24"/>
  <c r="D19" i="24"/>
  <c r="AQ18" i="24"/>
  <c r="AL18" i="24"/>
  <c r="AG18" i="24"/>
  <c r="AB18" i="24"/>
  <c r="AA18" i="24"/>
  <c r="Z18" i="24"/>
  <c r="Y18" i="24"/>
  <c r="X18" i="24"/>
  <c r="W18" i="24"/>
  <c r="R18" i="24"/>
  <c r="G18" i="24"/>
  <c r="F18" i="24"/>
  <c r="E18" i="24"/>
  <c r="D18" i="24"/>
  <c r="AQ17" i="24"/>
  <c r="AL17" i="24"/>
  <c r="AG17" i="24"/>
  <c r="AB17" i="24"/>
  <c r="AA17" i="24"/>
  <c r="Z17" i="24"/>
  <c r="Y17" i="24"/>
  <c r="X17" i="24"/>
  <c r="W17" i="24"/>
  <c r="R17" i="24"/>
  <c r="G17" i="24"/>
  <c r="F17" i="24"/>
  <c r="E17" i="24"/>
  <c r="D17" i="24"/>
  <c r="AQ16" i="24"/>
  <c r="AL16" i="24"/>
  <c r="AG16" i="24"/>
  <c r="AB16" i="24"/>
  <c r="AA16" i="24"/>
  <c r="Z16" i="24"/>
  <c r="Y16" i="24"/>
  <c r="X16" i="24"/>
  <c r="W16" i="24"/>
  <c r="R16" i="24"/>
  <c r="G16" i="24"/>
  <c r="F16" i="24"/>
  <c r="E16" i="24"/>
  <c r="D16" i="24"/>
  <c r="AQ15" i="24"/>
  <c r="AL15" i="24"/>
  <c r="AG15" i="24"/>
  <c r="AB15" i="24"/>
  <c r="AA15" i="24"/>
  <c r="Z15" i="24"/>
  <c r="Y15" i="24"/>
  <c r="X15" i="24"/>
  <c r="W15" i="24"/>
  <c r="R15" i="24"/>
  <c r="G15" i="24"/>
  <c r="F15" i="24"/>
  <c r="E15" i="24"/>
  <c r="D15" i="24"/>
  <c r="AQ14" i="24"/>
  <c r="AL14" i="24"/>
  <c r="AG14" i="24"/>
  <c r="AB14" i="24"/>
  <c r="AA14" i="24"/>
  <c r="Z14" i="24"/>
  <c r="Y14" i="24"/>
  <c r="X14" i="24"/>
  <c r="W14" i="24"/>
  <c r="R14" i="24"/>
  <c r="G14" i="24"/>
  <c r="F14" i="24"/>
  <c r="E14" i="24"/>
  <c r="D14" i="24"/>
  <c r="AQ13" i="24"/>
  <c r="AL13" i="24"/>
  <c r="AG13" i="24"/>
  <c r="AB13" i="24"/>
  <c r="AA13" i="24"/>
  <c r="Z13" i="24"/>
  <c r="Y13" i="24"/>
  <c r="X13" i="24"/>
  <c r="W13" i="24"/>
  <c r="R13" i="24"/>
  <c r="G13" i="24"/>
  <c r="F13" i="24"/>
  <c r="E13" i="24"/>
  <c r="D13" i="24"/>
  <c r="AQ12" i="24"/>
  <c r="AL12" i="24"/>
  <c r="AG12" i="24"/>
  <c r="AB12" i="24"/>
  <c r="AA12" i="24"/>
  <c r="Z12" i="24"/>
  <c r="Y12" i="24"/>
  <c r="X12" i="24"/>
  <c r="W12" i="24"/>
  <c r="R12" i="24"/>
  <c r="G12" i="24"/>
  <c r="F12" i="24"/>
  <c r="E12" i="24"/>
  <c r="D12" i="24"/>
  <c r="AQ11" i="24"/>
  <c r="AL11" i="24"/>
  <c r="AG11" i="24"/>
  <c r="AB11" i="24"/>
  <c r="AA11" i="24"/>
  <c r="Z11" i="24"/>
  <c r="Y11" i="24"/>
  <c r="X11" i="24"/>
  <c r="W11" i="24"/>
  <c r="R11" i="24"/>
  <c r="G11" i="24"/>
  <c r="F11" i="24"/>
  <c r="E11" i="24"/>
  <c r="D11" i="24"/>
  <c r="AQ10" i="24"/>
  <c r="AL10" i="24"/>
  <c r="AG10" i="24"/>
  <c r="AB10" i="24"/>
  <c r="AA10" i="24"/>
  <c r="Z10" i="24"/>
  <c r="Y10" i="24"/>
  <c r="X10" i="24"/>
  <c r="W10" i="24"/>
  <c r="R10" i="24"/>
  <c r="G10" i="24"/>
  <c r="F10" i="24"/>
  <c r="E10" i="24"/>
  <c r="D10" i="24"/>
  <c r="AQ9" i="24"/>
  <c r="AL9" i="24"/>
  <c r="AG9" i="24"/>
  <c r="AB9" i="24"/>
  <c r="AA9" i="24"/>
  <c r="Z9" i="24"/>
  <c r="Y9" i="24"/>
  <c r="X9" i="24"/>
  <c r="W9" i="24"/>
  <c r="R9" i="24"/>
  <c r="G9" i="24"/>
  <c r="F9" i="24"/>
  <c r="E9" i="24"/>
  <c r="D9" i="24"/>
  <c r="AQ8" i="24"/>
  <c r="AL8" i="24"/>
  <c r="AG8" i="24"/>
  <c r="AB8" i="24"/>
  <c r="AA8" i="24"/>
  <c r="Z8" i="24"/>
  <c r="Y8" i="24"/>
  <c r="X8" i="24"/>
  <c r="W8" i="24"/>
  <c r="R8" i="24"/>
  <c r="G8" i="24"/>
  <c r="F8" i="24"/>
  <c r="E8" i="24"/>
  <c r="D8" i="24"/>
  <c r="AQ7" i="24"/>
  <c r="AL7" i="24"/>
  <c r="AG7" i="24"/>
  <c r="AB7" i="24"/>
  <c r="AA7" i="24"/>
  <c r="Z7" i="24"/>
  <c r="Y7" i="24"/>
  <c r="X7" i="24"/>
  <c r="W7" i="24"/>
  <c r="R7" i="24"/>
  <c r="G7" i="24"/>
  <c r="F7" i="24"/>
  <c r="E7" i="24"/>
  <c r="D7" i="24"/>
  <c r="AQ6" i="24"/>
  <c r="AL6" i="24"/>
  <c r="AG6" i="24"/>
  <c r="AB6" i="24"/>
  <c r="AA6" i="24"/>
  <c r="Z6" i="24"/>
  <c r="Y6" i="24"/>
  <c r="X6" i="24"/>
  <c r="W6" i="24"/>
  <c r="R6" i="24"/>
  <c r="G6" i="24"/>
  <c r="F6" i="24"/>
  <c r="E6" i="24"/>
  <c r="D6" i="24"/>
  <c r="AQ5" i="24"/>
  <c r="AL5" i="24"/>
  <c r="AG5" i="24"/>
  <c r="AB5" i="24"/>
  <c r="AA5" i="24"/>
  <c r="Z5" i="24"/>
  <c r="Y5" i="24"/>
  <c r="X5" i="24"/>
  <c r="W5" i="24"/>
  <c r="R5" i="24"/>
  <c r="G5" i="24"/>
  <c r="F5" i="24"/>
  <c r="E5" i="24"/>
  <c r="D5" i="24"/>
  <c r="AQ4" i="24"/>
  <c r="AL4" i="24"/>
  <c r="AG4" i="24"/>
  <c r="AB4" i="24"/>
  <c r="AA4" i="24"/>
  <c r="Z4" i="24"/>
  <c r="Y4" i="24"/>
  <c r="X4" i="24"/>
  <c r="W4" i="24"/>
  <c r="R4" i="24"/>
  <c r="G4" i="24"/>
  <c r="F4" i="24"/>
  <c r="E4" i="24"/>
  <c r="D4" i="24"/>
  <c r="AQ3" i="24"/>
  <c r="AL3" i="24"/>
  <c r="AG3" i="24"/>
  <c r="AB3" i="24"/>
  <c r="AA3" i="24"/>
  <c r="Z3" i="24"/>
  <c r="Y3" i="24"/>
  <c r="X3" i="24"/>
  <c r="W3" i="24"/>
  <c r="R3" i="24"/>
  <c r="G3" i="24"/>
  <c r="F3" i="24"/>
  <c r="E3" i="24"/>
  <c r="D3" i="24"/>
  <c r="AQ2" i="24"/>
  <c r="AL2" i="24"/>
  <c r="AG2" i="24"/>
  <c r="AB2" i="24"/>
  <c r="AA2" i="24"/>
  <c r="Z2" i="24"/>
  <c r="Y2" i="24"/>
  <c r="X2" i="24"/>
  <c r="W2" i="24"/>
  <c r="R2" i="24"/>
  <c r="G2" i="24"/>
  <c r="F2" i="24"/>
  <c r="E2" i="24"/>
  <c r="D2" i="24"/>
</calcChain>
</file>

<file path=xl/sharedStrings.xml><?xml version="1.0" encoding="utf-8"?>
<sst xmlns="http://schemas.openxmlformats.org/spreadsheetml/2006/main" count="4666" uniqueCount="243">
  <si>
    <t>INDICADORES INFORMACIÓN SECTORIAL BOGOTÁ D.C</t>
  </si>
  <si>
    <t>TABLA DE CONTENIDO</t>
  </si>
  <si>
    <t>1.1. Despachos de cemento gris Nacional</t>
  </si>
  <si>
    <t>Cuadro</t>
  </si>
  <si>
    <t>Nombre indicador</t>
  </si>
  <si>
    <t>Cuadro 1</t>
  </si>
  <si>
    <t>Producción nacional de cemento gris</t>
  </si>
  <si>
    <t>Cuadro 2</t>
  </si>
  <si>
    <t>Despachos nacionales de cemento gris</t>
  </si>
  <si>
    <t>Cuadro 3</t>
  </si>
  <si>
    <t>Despachos nacionales de cemento gris. según tipo de empaque</t>
  </si>
  <si>
    <t>Cuadro 9</t>
  </si>
  <si>
    <t>Despachos nacionales de cemento gris por departamentos</t>
  </si>
  <si>
    <t>1.2. Despachos de cemento gris Bogotá</t>
  </si>
  <si>
    <t>Cuadro 4</t>
  </si>
  <si>
    <t>Despachos de cemento gris a Bogotá</t>
  </si>
  <si>
    <t>Cuadro 5</t>
  </si>
  <si>
    <t>Despachos de cemento gris a Bogotá. según tipo de empaque</t>
  </si>
  <si>
    <t>Cuadro 6</t>
  </si>
  <si>
    <t>Despachos de cemento gris a Bogotá. según canal de distribución</t>
  </si>
  <si>
    <t>Cuadro 7</t>
  </si>
  <si>
    <t>Participación de Bogotá en los despachos nacionales de cemento gris</t>
  </si>
  <si>
    <t>Cuadro 8</t>
  </si>
  <si>
    <t>Participación según tipo de empaque de los despachos de cemento despachados a Bogotá</t>
  </si>
  <si>
    <t>SECRETARÍA DISTRITAL DE HÁBITAT</t>
  </si>
  <si>
    <t>SUBSECRETARÍA DE PLANEACIÓN Y POLITICA</t>
  </si>
  <si>
    <t>SUBDIRECCIÓN DE INFORMACIÓN SECTORIAL</t>
  </si>
  <si>
    <t>SISTEMA DE INFORMACIÓN DEL HÁBITAT</t>
  </si>
  <si>
    <t xml:space="preserve">Metadato de la Operación Estadística                                                                  </t>
  </si>
  <si>
    <t>Concepto</t>
  </si>
  <si>
    <t>Descripción</t>
  </si>
  <si>
    <t>Operación estadística</t>
  </si>
  <si>
    <t>Estadística de Cemento Gris - ECG</t>
  </si>
  <si>
    <t>Entidad responsable</t>
  </si>
  <si>
    <t>Departamento Administrativo Nacional de Estadítica - DANE</t>
  </si>
  <si>
    <t>Área temática</t>
  </si>
  <si>
    <t>Económica</t>
  </si>
  <si>
    <t>Tema</t>
  </si>
  <si>
    <t>Materiales de construcción</t>
  </si>
  <si>
    <t>Antecedentes</t>
  </si>
  <si>
    <t xml:space="preserve">El Departamento Administrativo Nacional de Estadística –DANE. en cumplimiento de su misión institucional de definir y producir la información estadística estratégica para los niveles nacional. sectorial y territorial. con el propósito de apoyar la planeación y la toma de decisiones por parte de las entidades. presenta las estadísticas de cemento gris. que tienen como objetivo proporcionar información mensual sobre la evolución y la composición de la producción y despachos de cemento gris. incluyendo la totalidad de los grupos cementeros del país. </t>
  </si>
  <si>
    <t>El Departamento Administrativo Nacional de Estadística – DANE. en el grupo por departamentos elimina los departamentos Cauca y Cesar de manera detallada y los incluye en el grupo Restos2; que ademas es actualizado historicamente. para poder hacer comparables las series.</t>
  </si>
  <si>
    <t>Objetivo general</t>
  </si>
  <si>
    <t>Las Estadísticas de Cemento Gris. pretenden determinar el comportamiento y la estructura de la producción y despachos de cemento gris.</t>
  </si>
  <si>
    <t>Objetivos específicos</t>
  </si>
  <si>
    <t>Establecer la evolución de la producción de cemento gris en el país.</t>
  </si>
  <si>
    <t>Determinar el comportamiento de los despachos de cemento gris.</t>
  </si>
  <si>
    <t>Establecer la evolución de los despachos de cemento según tipo de empaque. canal de distribución. departamento y Bogotá D.C.</t>
  </si>
  <si>
    <t>Definiciones básicas</t>
  </si>
  <si>
    <t>Canal de distribución: segmento al cual es despachado el cemento durante el período. Los canales de distribución se clasifican en seis grupos: concreteras. comercialización. constructores y contratistas. fibrocemento. prefabricados y “otros”.</t>
  </si>
  <si>
    <t>Cemento: mezcla de arcilla molida y otros materiales calcificados en polvo. que después de ser procesado adquiere propiedades adherentes.</t>
  </si>
  <si>
    <t>Cemento gris: también conocido como cemento Pórtland tipo 1. es usado principalmente en obras y estructuras</t>
  </si>
  <si>
    <t>Cemento empacado: cemento distribuido en sacos de papel. los cuales. generalmente. están compuestos por dos o tres capas. dependiendo de las condiciones de transporte a las cuales será sometido.</t>
  </si>
  <si>
    <r>
      <rPr>
        <b/>
        <sz val="10"/>
        <color theme="1"/>
        <rFont val="Calibri"/>
        <family val="2"/>
        <scheme val="minor"/>
      </rPr>
      <t>Cemento a granel:</t>
    </r>
    <r>
      <rPr>
        <sz val="10"/>
        <color theme="1"/>
        <rFont val="Calibri"/>
        <family val="2"/>
        <scheme val="minor"/>
      </rPr>
      <t xml:space="preserve"> cemento distribuido mediante camiones cisterna y almacenado en silos.</t>
    </r>
  </si>
  <si>
    <t>Despachos: corresponde a la cantidad de cemento gris que es distribuida durante el periodo de análisis. hace referencia al consumo de cemento durante el periodo de análisis.</t>
  </si>
  <si>
    <t>Producción: cantidad (toneladas métricas) de cemento gris que la cementera produce en el periodo de análisis. con destino al mercado nacional o con destino a exportación.</t>
  </si>
  <si>
    <t>Variables de estudio. clasificación y calculadas</t>
  </si>
  <si>
    <t>Variables de estudio:</t>
  </si>
  <si>
    <t>Producción Total del periodo: corresponde a la cantidad (toneladas métricas) de cemento gris que la cementera produce en el periodo de análisis. con destino al mercado nacional o con destino a exportación.</t>
  </si>
  <si>
    <t>Despachos: corresponde a la cantidad de cemento gris que es distribuida en el interior del país durante el periodo de análisis</t>
  </si>
  <si>
    <t>Variables de clsificación:</t>
  </si>
  <si>
    <t>Tipo de empaque: la distribución del cemento gris puede ser a granel o empacado.</t>
  </si>
  <si>
    <t>Canal de distribución.</t>
  </si>
  <si>
    <t>Departamentos y Bogotá D.C.</t>
  </si>
  <si>
    <t>Variables calculadas:</t>
  </si>
  <si>
    <t>Producción</t>
  </si>
  <si>
    <t>Despachos</t>
  </si>
  <si>
    <t>Universo de estudio</t>
  </si>
  <si>
    <t>Producción y despachos de cemento gris.</t>
  </si>
  <si>
    <t>Unidad de observación</t>
  </si>
  <si>
    <t>Compañías productoras de cemento</t>
  </si>
  <si>
    <t>Unidad de respuesta</t>
  </si>
  <si>
    <t>Unidad de análisis</t>
  </si>
  <si>
    <t>La producción y los despachos de cemento gris.</t>
  </si>
  <si>
    <t>Tipo de operaión estadítica</t>
  </si>
  <si>
    <t>Censo de empresas de cemento presentes en el país</t>
  </si>
  <si>
    <t>Desagregación temática</t>
  </si>
  <si>
    <t>Establecer el volumen de los despachos y producción de cemento gris según
canales de distribución. departamentos y tipo de empaque.</t>
  </si>
  <si>
    <t>Desagregación geográfica</t>
  </si>
  <si>
    <t>Total nacional. por departamentos y Bogotá D.C.</t>
  </si>
  <si>
    <t>Periodicidad de recolección</t>
  </si>
  <si>
    <t>Mensual (con un mes de rezago)</t>
  </si>
  <si>
    <t>Periodicidad de procesamiento</t>
  </si>
  <si>
    <t>Mensual</t>
  </si>
  <si>
    <t>Periodicidad de difusión</t>
  </si>
  <si>
    <t>Medio de difusión</t>
  </si>
  <si>
    <t xml:space="preserve">Página Web (www.dane.gov.co). </t>
  </si>
  <si>
    <t>Medio de consulta</t>
  </si>
  <si>
    <t>Boletínes de prensa. boletines estadíticos. series históricas y anexos estadísiticos.</t>
  </si>
  <si>
    <t>Accesibilidad de la información</t>
  </si>
  <si>
    <t>Nota. Elaborado a partir de la metodología. ficha metodológica y manuales de estadísticas de Cemento GRIS - DANE</t>
  </si>
  <si>
    <t>SECRETARÍA DISTRITAL DEL HÁBITAT - SDHT</t>
  </si>
  <si>
    <t>SUBSECRETARÍA DE PLANEACIÓN Y POLÍTICA</t>
  </si>
  <si>
    <t xml:space="preserve">SISTEMA DE INFORMACIÓN DEL HÁBITAT </t>
  </si>
  <si>
    <t>Estadísticas de Cemento GRIS - ECG</t>
  </si>
  <si>
    <t>Año</t>
  </si>
  <si>
    <t>Mes</t>
  </si>
  <si>
    <t>Producción (toneladas)</t>
  </si>
  <si>
    <t>Variaciones (%)</t>
  </si>
  <si>
    <t>Año corrido</t>
  </si>
  <si>
    <t>Anual</t>
  </si>
  <si>
    <t>Doce meses</t>
  </si>
  <si>
    <t>Abr</t>
  </si>
  <si>
    <t>(-)</t>
  </si>
  <si>
    <t>May</t>
  </si>
  <si>
    <t>Jun</t>
  </si>
  <si>
    <t>Jul</t>
  </si>
  <si>
    <t>Ago</t>
  </si>
  <si>
    <t>Sep</t>
  </si>
  <si>
    <t>Oct</t>
  </si>
  <si>
    <t>Nov</t>
  </si>
  <si>
    <t>Dic</t>
  </si>
  <si>
    <t>Ene</t>
  </si>
  <si>
    <t>Feb</t>
  </si>
  <si>
    <t>Mar</t>
  </si>
  <si>
    <t>Fuente: DANE - Cemento Gris</t>
  </si>
  <si>
    <t>Despachos (toneladas)</t>
  </si>
  <si>
    <t>Tipo de empaque (toneladas)</t>
  </si>
  <si>
    <t>Variación mensual</t>
  </si>
  <si>
    <t>Variación año corrido</t>
  </si>
  <si>
    <t>Variación anual</t>
  </si>
  <si>
    <t>Variación doce meses</t>
  </si>
  <si>
    <t>Granel</t>
  </si>
  <si>
    <t>Empacado</t>
  </si>
  <si>
    <r>
      <rPr>
        <b/>
        <sz val="10"/>
        <rFont val="Calibri"/>
        <family val="2"/>
        <scheme val="minor"/>
      </rPr>
      <t>Nota</t>
    </r>
    <r>
      <rPr>
        <sz val="10"/>
        <rFont val="Calibri"/>
        <family val="2"/>
        <scheme val="minor"/>
      </rPr>
      <t xml:space="preserve">1: Las diferencias en las cifras publicadas históricamente correspondientes a la desagregación por canal de distribución, se presentan por un ajuste técnico en el cual se agruparon los canales de distribución fibrocemento y prefabricados al canal de otros, con el fin de garantizar la reserva estadística de la información suministrada por las fuentes.   </t>
    </r>
  </si>
  <si>
    <r>
      <t>Despachos de cemento gris a Bogotá</t>
    </r>
    <r>
      <rPr>
        <b/>
        <vertAlign val="superscript"/>
        <sz val="10"/>
        <rFont val="Calibri"/>
        <family val="2"/>
        <scheme val="minor"/>
      </rPr>
      <t>1</t>
    </r>
  </si>
  <si>
    <t>Despachos      (toneladas)</t>
  </si>
  <si>
    <t>Despachos de cemento gris a Bogotá según tipo de empaque</t>
  </si>
  <si>
    <t>Toneladas</t>
  </si>
  <si>
    <t>Despachos de cemento gris a Bogotá1. según canal de distribución</t>
  </si>
  <si>
    <t>Canal de distribución (toneladas)</t>
  </si>
  <si>
    <t>Concreteras</t>
  </si>
  <si>
    <r>
      <t>Comercialización y Otros</t>
    </r>
    <r>
      <rPr>
        <b/>
        <vertAlign val="superscript"/>
        <sz val="10"/>
        <color rgb="FF000000"/>
        <rFont val="Calibri"/>
        <family val="2"/>
        <scheme val="minor"/>
      </rPr>
      <t>1</t>
    </r>
  </si>
  <si>
    <t>Constructores y contratistas</t>
  </si>
  <si>
    <t>Comercialización y Otros1</t>
  </si>
  <si>
    <r>
      <rPr>
        <vertAlign val="superscript"/>
        <sz val="10"/>
        <color theme="1"/>
        <rFont val="Calibri"/>
        <family val="2"/>
        <scheme val="minor"/>
      </rPr>
      <t>1</t>
    </r>
    <r>
      <rPr>
        <sz val="10"/>
        <color theme="1"/>
        <rFont val="Calibri"/>
        <family val="2"/>
        <scheme val="minor"/>
      </rPr>
      <t>El canal de distribución “Otros”  incluye los despachos nacionales efectuados por parte del establecimiento productor a canales diferentes a los tres especificados (comercialización; constructores y contratistas; concreteras).  Incluye los despachos a la industria (fibrocemento, prefabricados y otras); a otras actividades económicas; donaciones, consumo interno.</t>
    </r>
  </si>
  <si>
    <t>Nota: El Canal Otros fue unificado por el DANE a partir de la publicación del mes de febrero de 2022 con el canal Comercialización por cumplimiento a la Reserva estadística.</t>
  </si>
  <si>
    <r>
      <t>Participación de Bogotá</t>
    </r>
    <r>
      <rPr>
        <b/>
        <vertAlign val="superscript"/>
        <sz val="10"/>
        <rFont val="Calibri"/>
        <family val="2"/>
        <scheme val="minor"/>
      </rPr>
      <t>1</t>
    </r>
    <r>
      <rPr>
        <b/>
        <sz val="10"/>
        <rFont val="Calibri"/>
        <family val="2"/>
        <scheme val="minor"/>
      </rPr>
      <t xml:space="preserve"> en los despachos nacionales de cemento gris</t>
    </r>
  </si>
  <si>
    <t>Participación porcentual</t>
  </si>
  <si>
    <t>Total despachos</t>
  </si>
  <si>
    <r>
      <t>Participación según tipo de empaque de los despachos de cemento despachados a Bogotá</t>
    </r>
    <r>
      <rPr>
        <b/>
        <vertAlign val="superscript"/>
        <sz val="10"/>
        <rFont val="Calibri"/>
        <family val="2"/>
        <scheme val="minor"/>
      </rPr>
      <t>1</t>
    </r>
  </si>
  <si>
    <t>Participación por tipo de empaque</t>
  </si>
  <si>
    <t>Consecutivo</t>
  </si>
  <si>
    <t>Despachos Nacionales</t>
  </si>
  <si>
    <t xml:space="preserve">Granel </t>
  </si>
  <si>
    <t xml:space="preserve">Empacado </t>
  </si>
  <si>
    <t>Comercialización</t>
  </si>
  <si>
    <t>Fibrocemento</t>
  </si>
  <si>
    <t>Prefabricados</t>
  </si>
  <si>
    <t>Otros1</t>
  </si>
  <si>
    <t>Antioquia_Concreteras</t>
  </si>
  <si>
    <t>Antioquia_Comercialización</t>
  </si>
  <si>
    <t>Antioquia_Constructores y contratistas</t>
  </si>
  <si>
    <t>Antioquia_Otros1</t>
  </si>
  <si>
    <t>Total Antioquia_</t>
  </si>
  <si>
    <t>Atlantico_Concreteras</t>
  </si>
  <si>
    <t>Atlantico_Comercialización</t>
  </si>
  <si>
    <t>Atlantico_Constructores y contratistas</t>
  </si>
  <si>
    <t>Atlantico_Otros1</t>
  </si>
  <si>
    <t>Total_Atlantico</t>
  </si>
  <si>
    <t>Bogotá_Concreteras</t>
  </si>
  <si>
    <t>Bogotá_Comercialización</t>
  </si>
  <si>
    <t>Bogotá_Constructores y contratistas</t>
  </si>
  <si>
    <t>Bogotá_Otros1</t>
  </si>
  <si>
    <t>Total_Bogotá</t>
  </si>
  <si>
    <t>Cundinamarca_Concreteras</t>
  </si>
  <si>
    <t>Cundinamarca_Comercialización</t>
  </si>
  <si>
    <t>Cundinamarca_Constructores y contratistas</t>
  </si>
  <si>
    <t>Cundinamarca_Otros1</t>
  </si>
  <si>
    <t>Total_Cundinamarca</t>
  </si>
  <si>
    <t>Santander_Concreteras</t>
  </si>
  <si>
    <t>Santander_Comercialización</t>
  </si>
  <si>
    <t>Santander_Constructores y contratistas</t>
  </si>
  <si>
    <t>Santander_Otros1</t>
  </si>
  <si>
    <t>Total_Santander_</t>
  </si>
  <si>
    <t>Valle_Concreteras</t>
  </si>
  <si>
    <t>Valle_Comercialización</t>
  </si>
  <si>
    <t>Valle_Constructores y contratistas</t>
  </si>
  <si>
    <t>Valle_Otros1</t>
  </si>
  <si>
    <t>Total_Valle</t>
  </si>
  <si>
    <t>A7. Despachos nacionales de cemento gris por departamentos según canal de distribución</t>
  </si>
  <si>
    <t>A7. Despachos nacionales de cemento gris por departamentos según canal de distribución. Continuación…</t>
  </si>
  <si>
    <r>
      <t>2012 (enero) -  2016 (octubre)</t>
    </r>
    <r>
      <rPr>
        <b/>
        <sz val="10"/>
        <rFont val="Calibri"/>
        <family val="2"/>
      </rPr>
      <t>ᵖ</t>
    </r>
  </si>
  <si>
    <t xml:space="preserve">Departamento </t>
  </si>
  <si>
    <r>
      <t>Otros</t>
    </r>
    <r>
      <rPr>
        <b/>
        <vertAlign val="superscript"/>
        <sz val="11"/>
        <color indexed="8"/>
        <rFont val="Arial"/>
        <family val="2"/>
      </rPr>
      <t>1</t>
    </r>
  </si>
  <si>
    <t xml:space="preserve">Total </t>
  </si>
  <si>
    <t>Antioquia</t>
  </si>
  <si>
    <t xml:space="preserve">Huila </t>
  </si>
  <si>
    <t xml:space="preserve">Abr </t>
  </si>
  <si>
    <t xml:space="preserve">Dic </t>
  </si>
  <si>
    <t xml:space="preserve">Atlántico </t>
  </si>
  <si>
    <t>Magdalena</t>
  </si>
  <si>
    <t>Atlantico</t>
  </si>
  <si>
    <r>
      <t>Bogotá</t>
    </r>
    <r>
      <rPr>
        <b/>
        <vertAlign val="superscript"/>
        <sz val="11"/>
        <color indexed="8"/>
        <rFont val="Arial"/>
        <family val="2"/>
      </rPr>
      <t>2</t>
    </r>
  </si>
  <si>
    <t xml:space="preserve">Meta </t>
  </si>
  <si>
    <r>
      <t>Bogotá</t>
    </r>
    <r>
      <rPr>
        <b/>
        <vertAlign val="superscript"/>
        <sz val="11"/>
        <rFont val="Arial"/>
        <family val="2"/>
      </rPr>
      <t>2</t>
    </r>
  </si>
  <si>
    <t xml:space="preserve">Bolívar </t>
  </si>
  <si>
    <t>N. Santander</t>
  </si>
  <si>
    <t xml:space="preserve">Sep </t>
  </si>
  <si>
    <t xml:space="preserve">Fuente: DANE - ECG. </t>
  </si>
  <si>
    <r>
      <rPr>
        <vertAlign val="superscript"/>
        <sz val="11"/>
        <rFont val="Arial"/>
        <family val="2"/>
      </rPr>
      <t>1</t>
    </r>
    <r>
      <rPr>
        <sz val="11"/>
        <rFont val="Arial"/>
        <family val="2"/>
      </rPr>
      <t xml:space="preserve"> En el canal de distribución "otros" se incluyen los despachos a los canales de distribución gobierno, fibrocemento, prefabricados y otros.  </t>
    </r>
  </si>
  <si>
    <r>
      <rPr>
        <vertAlign val="superscript"/>
        <sz val="11"/>
        <rFont val="Arial"/>
        <family val="2"/>
      </rPr>
      <t>2</t>
    </r>
    <r>
      <rPr>
        <sz val="11"/>
        <rFont val="Arial"/>
        <family val="2"/>
      </rPr>
      <t xml:space="preserve">  Bogotá incluye los despachos a Funza, Soacha, Mosquera y Chía.</t>
    </r>
  </si>
  <si>
    <r>
      <rPr>
        <vertAlign val="superscript"/>
        <sz val="11"/>
        <rFont val="Arial"/>
        <family val="2"/>
      </rPr>
      <t>p</t>
    </r>
    <r>
      <rPr>
        <sz val="11"/>
        <rFont val="Arial"/>
        <family val="2"/>
      </rPr>
      <t xml:space="preserve"> Cifra provisional</t>
    </r>
  </si>
  <si>
    <t xml:space="preserve">Boyacá </t>
  </si>
  <si>
    <t xml:space="preserve">Nariño </t>
  </si>
  <si>
    <t xml:space="preserve">Caldas </t>
  </si>
  <si>
    <t xml:space="preserve">Risaralda </t>
  </si>
  <si>
    <t>Casanare</t>
  </si>
  <si>
    <t xml:space="preserve">Santander </t>
  </si>
  <si>
    <t xml:space="preserve">Cauca </t>
  </si>
  <si>
    <t>Tolima</t>
  </si>
  <si>
    <t xml:space="preserve">Cesar </t>
  </si>
  <si>
    <t>Valle del Cauca</t>
  </si>
  <si>
    <t xml:space="preserve">Córdoba </t>
  </si>
  <si>
    <r>
      <t>Resto</t>
    </r>
    <r>
      <rPr>
        <b/>
        <vertAlign val="superscript"/>
        <sz val="11"/>
        <color indexed="8"/>
        <rFont val="Arial"/>
        <family val="2"/>
      </rPr>
      <t>3</t>
    </r>
  </si>
  <si>
    <r>
      <t>Resto</t>
    </r>
    <r>
      <rPr>
        <b/>
        <vertAlign val="superscript"/>
        <sz val="11"/>
        <rFont val="Arial"/>
        <family val="2"/>
      </rPr>
      <t>3</t>
    </r>
  </si>
  <si>
    <t>Cundinamarca</t>
  </si>
  <si>
    <r>
      <rPr>
        <vertAlign val="superscript"/>
        <sz val="11"/>
        <color indexed="8"/>
        <rFont val="Arial"/>
        <family val="2"/>
      </rPr>
      <t>1</t>
    </r>
    <r>
      <rPr>
        <sz val="11"/>
        <color indexed="8"/>
        <rFont val="Arial"/>
        <family val="2"/>
      </rPr>
      <t xml:space="preserve"> En el canal de distribución "otros" se incluyen los despachos a los canales de distribución gobierno, fibrocemento, prefabricados y otros.  </t>
    </r>
  </si>
  <si>
    <t>3 En "Resto" se encuentran agrupados los departamentos de Chocó, Guaviare, San Andrés, Vaupés, Putumayo, Arauca,</t>
  </si>
  <si>
    <t xml:space="preserve"> Amazonas, Caquetá, Quindío, Sucre, Vichada, Guainia y Guajira.</t>
  </si>
  <si>
    <r>
      <rPr>
        <vertAlign val="superscript"/>
        <sz val="11"/>
        <color indexed="8"/>
        <rFont val="Arial"/>
        <family val="2"/>
      </rPr>
      <t>p</t>
    </r>
    <r>
      <rPr>
        <sz val="11"/>
        <color indexed="8"/>
        <rFont val="Arial"/>
        <family val="2"/>
      </rPr>
      <t xml:space="preserve"> Cifra provisional</t>
    </r>
  </si>
  <si>
    <t>Fecha de publicación: 28 de noviembre 2016</t>
  </si>
  <si>
    <t xml:space="preserve">Volver </t>
  </si>
  <si>
    <t>ANTIOQUIA</t>
  </si>
  <si>
    <t>ATLÁNTICO</t>
  </si>
  <si>
    <t>BOGOTÁ, D.C.</t>
  </si>
  <si>
    <t>BOLIVAR</t>
  </si>
  <si>
    <t>BOYACÁ</t>
  </si>
  <si>
    <t>CESAR</t>
  </si>
  <si>
    <t>CUNDINAMARCA</t>
  </si>
  <si>
    <t>META</t>
  </si>
  <si>
    <r>
      <t>RESTO</t>
    </r>
    <r>
      <rPr>
        <b/>
        <vertAlign val="superscript"/>
        <sz val="10"/>
        <color theme="1"/>
        <rFont val="Calibri"/>
        <family val="2"/>
        <scheme val="minor"/>
      </rPr>
      <t>3</t>
    </r>
  </si>
  <si>
    <t>SANTANDER</t>
  </si>
  <si>
    <t>TOLIMA</t>
  </si>
  <si>
    <t>VALLE DEL CAUCA</t>
  </si>
  <si>
    <r>
      <rPr>
        <vertAlign val="superscript"/>
        <sz val="10"/>
        <color theme="1"/>
        <rFont val="Calibri"/>
        <family val="2"/>
        <scheme val="minor"/>
      </rPr>
      <t>3</t>
    </r>
    <r>
      <rPr>
        <sz val="10"/>
        <color theme="1"/>
        <rFont val="Calibri"/>
        <family val="2"/>
        <scheme val="minor"/>
      </rPr>
      <t xml:space="preserve"> En el grupo de "Resto" se encuentran agrupados los departamentos de Amazonas, Arauca, Caldas, Caquetá, Casanare, Cauca, Chocó, Córdoba, Guainía, Guaviare, Huila, La Guajira, Nariño, Norte de Santander, Magdalena, Putumayo, Quindío, Risaralda, San Andrés, Sucre, </t>
    </r>
  </si>
  <si>
    <t>Vaupés y Vichada.</t>
  </si>
  <si>
    <t>Actualización: 12 de mayo de 2025</t>
  </si>
  <si>
    <t>Abril 2009  - Marzo de 2025</t>
  </si>
  <si>
    <t>Abril 2009 -Marzo de 2025</t>
  </si>
  <si>
    <t>Abril 2009 -  Marzo de 2025</t>
  </si>
  <si>
    <t>Abril 2009 - Marzo de 2025</t>
  </si>
  <si>
    <t>1. INDICADORES DE CEMENTO GRIS (Abril 2009 a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</si>
</sst>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quot;\ * #,##0_-;\-&quot;$&quot;\ * #,##0_-;_-&quot;$&quot;\ * &quot;-&quot;_-;_-@_-"/>
    <numFmt numFmtId="41" formatCode="_-* #,##0_-;\-* #,##0_-;_-* &quot;-&quot;_-;_-@_-"/>
    <numFmt numFmtId="43" formatCode="_-* #,##0.00_-;\-* #,##0.00_-;_-* &quot;-&quot;??_-;_-@_-"/>
    <numFmt numFmtId="164" formatCode="_(* #,##0.00_);_(* \(#,##0.00\);_(* &quot;-&quot;??_);_(@_)"/>
    <numFmt numFmtId="165" formatCode="_-* #,##0.00\ [$€]_-;\-* #,##0.00\ [$€]_-;_-* &quot;-&quot;??\ [$€]_-;_-@_-"/>
    <numFmt numFmtId="166" formatCode="_ [$€-2]\ * #,##0.00_ ;_ [$€-2]\ * \-#,##0.00_ ;_ [$€-2]\ * &quot;-&quot;??_ "/>
    <numFmt numFmtId="167" formatCode="#,##0.0"/>
    <numFmt numFmtId="168" formatCode="_-* #,##0\ _€_-;\-* #,##0\ _€_-;_-* &quot;-&quot;??\ _€_-;_-@_-"/>
    <numFmt numFmtId="169" formatCode="_ * #,##0.00_ ;_ * \-#,##0.00_ ;_ * &quot;-&quot;??_ ;_ @_ "/>
    <numFmt numFmtId="170" formatCode="0.000"/>
    <numFmt numFmtId="171" formatCode="0.0%"/>
    <numFmt numFmtId="172" formatCode="0.0"/>
    <numFmt numFmtId="173" formatCode="_-* #,##0.0_-;\-* #,##0.0_-;_-* &quot;-&quot;?_-;_-@_-"/>
    <numFmt numFmtId="174" formatCode="_-* #,##0.00\ _€_-;\-* #,##0.00\ _€_-;_-* &quot;-&quot;??\ _€_-;_-@_-"/>
    <numFmt numFmtId="175" formatCode="#,##0.000"/>
    <numFmt numFmtId="176" formatCode="_-* #,##0.00\ &quot;€&quot;_-;\-* #,##0.00\ &quot;€&quot;_-;_-* &quot;-&quot;??\ &quot;€&quot;_-;_-@_-"/>
    <numFmt numFmtId="177" formatCode="_(* #,##0.00_);_(* \(#,##0.00\);_(* \-??_);_(@_)"/>
    <numFmt numFmtId="178" formatCode="_([$€]* #,##0.00_);_([$€]* \(#,##0.00\);_([$€]* &quot;-&quot;??_);_(@_)"/>
    <numFmt numFmtId="179" formatCode="_-* #,##0.00\ _P_t_s_-;\-* #,##0.00\ _P_t_s_-;_-* &quot;-&quot;??\ _P_t_s_-;_-@_-"/>
  </numFmts>
  <fonts count="68"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0"/>
      <color indexed="8"/>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i/>
      <sz val="11"/>
      <color theme="1"/>
      <name val="Calibri"/>
      <family val="2"/>
      <scheme val="minor"/>
    </font>
    <font>
      <u/>
      <sz val="11"/>
      <color theme="10"/>
      <name val="Calibri"/>
      <family val="2"/>
    </font>
    <font>
      <b/>
      <sz val="10"/>
      <name val="Calibri"/>
      <family val="2"/>
      <scheme val="minor"/>
    </font>
    <font>
      <b/>
      <sz val="10"/>
      <name val="Calibri"/>
      <family val="2"/>
    </font>
    <font>
      <u/>
      <sz val="10"/>
      <color indexed="12"/>
      <name val="Arial"/>
      <family val="2"/>
    </font>
    <font>
      <sz val="11"/>
      <name val="Arial"/>
      <family val="2"/>
    </font>
    <font>
      <sz val="11"/>
      <color indexed="8"/>
      <name val="Arial"/>
      <family val="2"/>
    </font>
    <font>
      <sz val="11"/>
      <color theme="1"/>
      <name val="Arial"/>
      <family val="2"/>
    </font>
    <font>
      <b/>
      <sz val="10"/>
      <name val="Arial"/>
      <family val="2"/>
    </font>
    <font>
      <u/>
      <sz val="11"/>
      <color theme="11"/>
      <name val="Calibri"/>
      <family val="2"/>
      <scheme val="minor"/>
    </font>
    <font>
      <b/>
      <sz val="11"/>
      <color indexed="8"/>
      <name val="Arial"/>
      <family val="2"/>
    </font>
    <font>
      <b/>
      <sz val="11"/>
      <color indexed="10"/>
      <name val="Arial"/>
      <family val="2"/>
    </font>
    <font>
      <sz val="11"/>
      <color indexed="10"/>
      <name val="Arial"/>
      <family val="2"/>
    </font>
    <font>
      <b/>
      <sz val="11"/>
      <name val="Arial"/>
      <family val="2"/>
    </font>
    <font>
      <b/>
      <vertAlign val="superscript"/>
      <sz val="11"/>
      <color indexed="8"/>
      <name val="Arial"/>
      <family val="2"/>
    </font>
    <font>
      <b/>
      <sz val="11"/>
      <color theme="1"/>
      <name val="Arial"/>
      <family val="2"/>
    </font>
    <font>
      <b/>
      <vertAlign val="superscript"/>
      <sz val="11"/>
      <name val="Arial"/>
      <family val="2"/>
    </font>
    <font>
      <vertAlign val="superscript"/>
      <sz val="11"/>
      <name val="Arial"/>
      <family val="2"/>
    </font>
    <font>
      <sz val="11"/>
      <color rgb="FFFF0000"/>
      <name val="Arial"/>
      <family val="2"/>
    </font>
    <font>
      <sz val="9"/>
      <color theme="1"/>
      <name val="Arial"/>
      <family val="2"/>
    </font>
    <font>
      <vertAlign val="superscript"/>
      <sz val="11"/>
      <color indexed="8"/>
      <name val="Arial"/>
      <family val="2"/>
    </font>
    <font>
      <sz val="12"/>
      <name val="Arial"/>
      <family val="2"/>
    </font>
    <font>
      <u/>
      <sz val="12"/>
      <color indexed="12"/>
      <name val="Arial"/>
      <family val="2"/>
    </font>
    <font>
      <b/>
      <vertAlign val="superscript"/>
      <sz val="10"/>
      <name val="Calibri"/>
      <family val="2"/>
      <scheme val="minor"/>
    </font>
    <font>
      <sz val="16"/>
      <color rgb="FF00B0F0"/>
      <name val="Calibri"/>
      <family val="2"/>
      <scheme val="minor"/>
    </font>
    <font>
      <sz val="10"/>
      <color rgb="FFFF0000"/>
      <name val="Calibri"/>
      <family val="2"/>
      <scheme val="minor"/>
    </font>
    <font>
      <sz val="9"/>
      <color indexed="8"/>
      <name val="Segoe UI"/>
      <family val="2"/>
    </font>
    <font>
      <sz val="9"/>
      <name val="Segoe UI"/>
      <family val="2"/>
    </font>
    <font>
      <sz val="10"/>
      <name val="Calibri"/>
      <family val="2"/>
      <scheme val="minor"/>
    </font>
    <font>
      <sz val="8"/>
      <name val="Calibri"/>
      <family val="2"/>
      <scheme val="minor"/>
    </font>
    <font>
      <b/>
      <sz val="11"/>
      <color theme="1"/>
      <name val="Calibri"/>
      <family val="2"/>
      <scheme val="minor"/>
    </font>
    <font>
      <sz val="11"/>
      <color rgb="FFFFA600"/>
      <name val="Calibri"/>
      <family val="2"/>
      <scheme val="minor"/>
    </font>
    <font>
      <b/>
      <sz val="11"/>
      <color theme="0"/>
      <name val="Calibri"/>
      <family val="2"/>
      <scheme val="minor"/>
    </font>
    <font>
      <b/>
      <sz val="16"/>
      <color rgb="FF1B9971"/>
      <name val="Calibri"/>
      <family val="2"/>
      <scheme val="minor"/>
    </font>
    <font>
      <sz val="16"/>
      <color theme="1"/>
      <name val="Calibri"/>
      <family val="2"/>
      <scheme val="minor"/>
    </font>
    <font>
      <b/>
      <sz val="14"/>
      <color rgb="FF1B9971"/>
      <name val="Calibri"/>
      <family val="2"/>
      <scheme val="minor"/>
    </font>
    <font>
      <b/>
      <sz val="13"/>
      <color theme="0" tint="-0.499984740745262"/>
      <name val="Calibri"/>
      <family val="2"/>
      <scheme val="minor"/>
    </font>
    <font>
      <b/>
      <i/>
      <sz val="12"/>
      <color theme="0" tint="-0.499984740745262"/>
      <name val="Calibri"/>
      <family val="2"/>
      <scheme val="minor"/>
    </font>
    <font>
      <b/>
      <u/>
      <sz val="11"/>
      <color rgb="FFFFA600"/>
      <name val="Calibri"/>
      <family val="2"/>
      <scheme val="minor"/>
    </font>
    <font>
      <u/>
      <sz val="11"/>
      <color theme="10"/>
      <name val="Calibri"/>
      <family val="2"/>
      <scheme val="minor"/>
    </font>
    <font>
      <sz val="12"/>
      <color theme="0" tint="-0.34998626667073579"/>
      <name val="Calibri"/>
      <family val="2"/>
      <scheme val="minor"/>
    </font>
    <font>
      <b/>
      <sz val="14"/>
      <color indexed="8"/>
      <name val="Calibri"/>
      <family val="2"/>
      <scheme val="minor"/>
    </font>
    <font>
      <sz val="11"/>
      <color indexed="8"/>
      <name val="Calibri"/>
      <family val="2"/>
      <scheme val="minor"/>
    </font>
    <font>
      <b/>
      <vertAlign val="superscript"/>
      <sz val="10"/>
      <color rgb="FF000000"/>
      <name val="Calibri"/>
      <family val="2"/>
      <scheme val="minor"/>
    </font>
    <font>
      <vertAlign val="superscript"/>
      <sz val="10"/>
      <color theme="1"/>
      <name val="Calibri"/>
      <family val="2"/>
      <scheme val="minor"/>
    </font>
    <font>
      <b/>
      <vertAlign val="superscript"/>
      <sz val="10"/>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theme="0"/>
      <name val="Calibri"/>
      <family val="2"/>
      <scheme val="minor"/>
    </font>
    <font>
      <sz val="10"/>
      <name val="MS Sans Serif"/>
      <family val="2"/>
    </font>
    <font>
      <sz val="11"/>
      <color rgb="FF9C6500"/>
      <name val="Calibri"/>
      <family val="2"/>
      <scheme val="minor"/>
    </font>
    <font>
      <b/>
      <sz val="18"/>
      <color theme="3"/>
      <name val="Cambria"/>
      <family val="2"/>
      <scheme val="major"/>
    </font>
    <font>
      <u/>
      <sz val="7.5"/>
      <color indexed="12"/>
      <name val="Arial"/>
      <family val="2"/>
    </font>
  </fonts>
  <fills count="3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rgb="FFFFFF00"/>
        <bgColor indexed="64"/>
      </patternFill>
    </fill>
    <fill>
      <patternFill patternType="solid">
        <fgColor rgb="FFD9D9D9"/>
        <bgColor indexed="64"/>
      </patternFill>
    </fill>
    <fill>
      <patternFill patternType="solid">
        <fgColor rgb="FF1B997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bottom style="thin">
        <color auto="1"/>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23">
    <xf numFmtId="0" fontId="0" fillId="0" borderId="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applyNumberFormat="0" applyFill="0" applyBorder="0" applyAlignment="0" applyProtection="0">
      <alignment vertical="top"/>
      <protection locked="0"/>
    </xf>
    <xf numFmtId="166" fontId="2" fillId="0" borderId="0" applyFont="0" applyFill="0" applyBorder="0" applyAlignment="0" applyProtection="0"/>
    <xf numFmtId="0" fontId="12" fillId="0" borderId="0" applyNumberFormat="0" applyFill="0" applyBorder="0" applyAlignment="0" applyProtection="0">
      <alignment vertical="top"/>
      <protection locked="0"/>
    </xf>
    <xf numFmtId="164" fontId="3"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 fillId="0" borderId="0"/>
    <xf numFmtId="164" fontId="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9"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9"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6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4"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9" fontId="2" fillId="0" borderId="0" applyFont="0" applyFill="0" applyBorder="0" applyAlignment="0" applyProtection="0"/>
    <xf numFmtId="9" fontId="3" fillId="0" borderId="0" applyFont="0" applyFill="0" applyBorder="0" applyAlignment="0" applyProtection="0"/>
    <xf numFmtId="169" fontId="2"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0" fontId="1" fillId="0" borderId="0"/>
    <xf numFmtId="169" fontId="2" fillId="0" borderId="0" applyFont="0" applyFill="0" applyBorder="0" applyAlignment="0" applyProtection="0"/>
    <xf numFmtId="169" fontId="2" fillId="0" borderId="0" applyFont="0" applyFill="0" applyBorder="0" applyAlignment="0" applyProtection="0"/>
    <xf numFmtId="43" fontId="3" fillId="0" borderId="0" applyFont="0" applyFill="0" applyBorder="0" applyAlignment="0" applyProtection="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63" fillId="18" borderId="0" applyNumberFormat="0" applyBorder="0" applyAlignment="0" applyProtection="0"/>
    <xf numFmtId="0" fontId="63" fillId="22" borderId="0" applyNumberFormat="0" applyBorder="0" applyAlignment="0" applyProtection="0"/>
    <xf numFmtId="0" fontId="63" fillId="26" borderId="0" applyNumberFormat="0" applyBorder="0" applyAlignment="0" applyProtection="0"/>
    <xf numFmtId="0" fontId="63" fillId="30" borderId="0" applyNumberFormat="0" applyBorder="0" applyAlignment="0" applyProtection="0"/>
    <xf numFmtId="0" fontId="63" fillId="33" borderId="0" applyNumberFormat="0" applyBorder="0" applyAlignment="0" applyProtection="0"/>
    <xf numFmtId="0" fontId="57" fillId="9" borderId="0" applyNumberFormat="0" applyBorder="0" applyAlignment="0" applyProtection="0"/>
    <xf numFmtId="0" fontId="61" fillId="13" borderId="34" applyNumberFormat="0" applyAlignment="0" applyProtection="0"/>
    <xf numFmtId="0" fontId="62" fillId="0" borderId="36" applyNumberFormat="0" applyFill="0" applyAlignment="0" applyProtection="0"/>
    <xf numFmtId="169" fontId="2" fillId="0" borderId="0" applyFont="0" applyFill="0" applyBorder="0" applyAlignment="0" applyProtection="0"/>
    <xf numFmtId="0" fontId="63" fillId="15" borderId="0" applyNumberFormat="0" applyBorder="0" applyAlignment="0" applyProtection="0"/>
    <xf numFmtId="0" fontId="63" fillId="19" borderId="0" applyNumberFormat="0" applyBorder="0" applyAlignment="0" applyProtection="0"/>
    <xf numFmtId="0" fontId="63" fillId="23" borderId="0" applyNumberFormat="0" applyBorder="0" applyAlignment="0" applyProtection="0"/>
    <xf numFmtId="0" fontId="63" fillId="34" borderId="0" applyNumberFormat="0" applyBorder="0" applyAlignment="0" applyProtection="0"/>
    <xf numFmtId="166" fontId="2" fillId="0" borderId="0" applyFont="0" applyFill="0" applyBorder="0" applyAlignment="0" applyProtection="0"/>
    <xf numFmtId="0" fontId="12" fillId="0" borderId="0" applyNumberFormat="0" applyFill="0" applyBorder="0" applyAlignment="0" applyProtection="0">
      <alignment vertical="top"/>
      <protection locked="0"/>
    </xf>
    <xf numFmtId="0" fontId="58" fillId="10"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9"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65" fillId="11" borderId="0" applyNumberFormat="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64" fillId="0" borderId="0"/>
    <xf numFmtId="0" fontId="1" fillId="0" borderId="0"/>
    <xf numFmtId="0" fontId="1" fillId="0" borderId="0"/>
    <xf numFmtId="0" fontId="3" fillId="0" borderId="0"/>
    <xf numFmtId="0" fontId="2" fillId="0" borderId="0"/>
    <xf numFmtId="0" fontId="2" fillId="0" borderId="0"/>
    <xf numFmtId="0" fontId="1" fillId="14" borderId="37"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38" fillId="0" borderId="38" applyNumberFormat="0" applyFill="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169" fontId="2" fillId="0" borderId="0" applyFont="0" applyFill="0" applyBorder="0" applyAlignment="0" applyProtection="0"/>
    <xf numFmtId="0" fontId="1" fillId="0" borderId="0"/>
    <xf numFmtId="174"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0" fontId="2" fillId="0" borderId="0"/>
    <xf numFmtId="9" fontId="2" fillId="0" borderId="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169" fontId="2" fillId="0" borderId="0" applyFont="0" applyFill="0" applyBorder="0" applyAlignment="0" applyProtection="0"/>
    <xf numFmtId="41" fontId="1" fillId="0" borderId="0" applyFont="0" applyFill="0" applyBorder="0" applyAlignment="0" applyProtection="0"/>
    <xf numFmtId="0" fontId="2" fillId="0" borderId="0"/>
    <xf numFmtId="169" fontId="2"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3" fillId="0" borderId="0" applyFont="0" applyFill="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63" fillId="37" borderId="0" applyNumberFormat="0" applyBorder="0" applyAlignment="0" applyProtection="0"/>
    <xf numFmtId="0" fontId="56" fillId="0" borderId="0" applyNumberFormat="0" applyFill="0" applyBorder="0" applyAlignment="0" applyProtection="0"/>
    <xf numFmtId="43" fontId="1" fillId="0" borderId="0" applyFont="0" applyFill="0" applyBorder="0" applyAlignment="0" applyProtection="0"/>
    <xf numFmtId="0" fontId="63" fillId="27" borderId="0" applyNumberFormat="0" applyBorder="0" applyAlignment="0" applyProtection="0"/>
    <xf numFmtId="0" fontId="59" fillId="12" borderId="34" applyNumberFormat="0" applyAlignment="0" applyProtection="0"/>
    <xf numFmtId="178" fontId="2" fillId="0" borderId="0" applyFont="0" applyFill="0" applyBorder="0" applyAlignment="0" applyProtection="0"/>
    <xf numFmtId="0" fontId="67" fillId="0" borderId="0" applyNumberFormat="0" applyFill="0" applyBorder="0" applyAlignment="0" applyProtection="0">
      <alignment vertical="top"/>
      <protection locked="0"/>
    </xf>
    <xf numFmtId="169" fontId="2"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9" fontId="2" fillId="0" borderId="0" applyFont="0" applyFill="0" applyBorder="0" applyAlignment="0" applyProtection="0"/>
    <xf numFmtId="0" fontId="64" fillId="0" borderId="0"/>
    <xf numFmtId="0" fontId="1" fillId="0" borderId="0"/>
    <xf numFmtId="0" fontId="1" fillId="0" borderId="0"/>
    <xf numFmtId="0" fontId="1" fillId="14" borderId="37" applyNumberFormat="0" applyFont="0" applyAlignment="0" applyProtection="0"/>
    <xf numFmtId="9" fontId="2" fillId="0" borderId="0" applyFont="0" applyFill="0" applyBorder="0" applyAlignment="0" applyProtection="0"/>
    <xf numFmtId="0" fontId="60" fillId="13" borderId="35" applyNumberFormat="0" applyAlignment="0" applyProtection="0"/>
    <xf numFmtId="43" fontId="1" fillId="0" borderId="0" applyFont="0" applyFill="0" applyBorder="0" applyAlignment="0" applyProtection="0"/>
    <xf numFmtId="0" fontId="66" fillId="0" borderId="0" applyNumberForma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0" fillId="0" borderId="0"/>
    <xf numFmtId="43" fontId="50" fillId="0" borderId="0" applyFont="0" applyFill="0" applyBorder="0" applyAlignment="0" applyProtection="0"/>
    <xf numFmtId="41" fontId="50"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166"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9" fontId="2" fillId="0" borderId="0" applyFont="0" applyFill="0" applyBorder="0" applyAlignment="0" applyProtection="0"/>
    <xf numFmtId="16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9" fontId="2"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0" fillId="0" borderId="0" applyFont="0" applyFill="0" applyBorder="0" applyAlignment="0" applyProtection="0"/>
    <xf numFmtId="41" fontId="50"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166"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9" fontId="2" fillId="0" borderId="0" applyFont="0" applyFill="0" applyBorder="0" applyAlignment="0" applyProtection="0"/>
    <xf numFmtId="16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1"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cellStyleXfs>
  <cellXfs count="243">
    <xf numFmtId="0" fontId="0" fillId="0" borderId="0" xfId="0"/>
    <xf numFmtId="0" fontId="5" fillId="3" borderId="0" xfId="0" applyFont="1" applyFill="1"/>
    <xf numFmtId="0" fontId="0" fillId="3" borderId="0" xfId="0" applyFill="1"/>
    <xf numFmtId="0" fontId="5" fillId="0" borderId="0" xfId="0" applyFont="1"/>
    <xf numFmtId="0" fontId="7" fillId="3" borderId="0" xfId="0" applyFont="1" applyFill="1"/>
    <xf numFmtId="0" fontId="8" fillId="3" borderId="0" xfId="0" applyFont="1" applyFill="1"/>
    <xf numFmtId="0" fontId="9" fillId="3" borderId="0" xfId="265" applyFill="1" applyAlignment="1" applyProtection="1"/>
    <xf numFmtId="0" fontId="5" fillId="3" borderId="6" xfId="0" applyFont="1" applyFill="1" applyBorder="1"/>
    <xf numFmtId="0" fontId="4" fillId="3" borderId="7" xfId="0" applyFont="1" applyFill="1" applyBorder="1"/>
    <xf numFmtId="0" fontId="4" fillId="3" borderId="7" xfId="0" applyFont="1" applyFill="1" applyBorder="1" applyAlignment="1">
      <alignment wrapText="1"/>
    </xf>
    <xf numFmtId="0" fontId="4" fillId="3" borderId="7" xfId="0" applyFont="1" applyFill="1" applyBorder="1" applyAlignment="1">
      <alignment horizontal="center"/>
    </xf>
    <xf numFmtId="0" fontId="5" fillId="3" borderId="8" xfId="0" applyFont="1" applyFill="1" applyBorder="1"/>
    <xf numFmtId="0" fontId="10" fillId="0" borderId="12" xfId="0" applyFont="1" applyBorder="1" applyAlignment="1">
      <alignment horizontal="left" vertical="center" wrapText="1"/>
    </xf>
    <xf numFmtId="0" fontId="6" fillId="0" borderId="12" xfId="0" applyFont="1" applyBorder="1" applyAlignment="1">
      <alignment horizontal="left" vertical="center" wrapText="1"/>
    </xf>
    <xf numFmtId="0" fontId="5" fillId="3" borderId="16" xfId="0" applyFont="1" applyFill="1" applyBorder="1"/>
    <xf numFmtId="0" fontId="5" fillId="3" borderId="17" xfId="0" applyFont="1" applyFill="1" applyBorder="1"/>
    <xf numFmtId="0" fontId="6" fillId="0" borderId="20" xfId="0" applyFont="1" applyBorder="1"/>
    <xf numFmtId="0" fontId="6" fillId="0" borderId="0" xfId="0" applyFont="1"/>
    <xf numFmtId="0" fontId="5" fillId="0" borderId="21" xfId="0" applyFont="1" applyBorder="1"/>
    <xf numFmtId="0" fontId="5" fillId="0" borderId="0" xfId="0" applyFont="1" applyAlignment="1">
      <alignment vertical="center"/>
    </xf>
    <xf numFmtId="0" fontId="5" fillId="0" borderId="21" xfId="0" applyFont="1" applyBorder="1" applyAlignment="1">
      <alignment vertical="center"/>
    </xf>
    <xf numFmtId="0" fontId="6" fillId="0" borderId="22" xfId="0" applyFont="1" applyBorder="1"/>
    <xf numFmtId="0" fontId="6" fillId="0" borderId="5" xfId="0" applyFont="1" applyBorder="1"/>
    <xf numFmtId="0" fontId="5" fillId="0" borderId="5" xfId="0" applyFont="1" applyBorder="1"/>
    <xf numFmtId="0" fontId="5" fillId="0" borderId="23" xfId="0" applyFont="1" applyBorder="1"/>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6" xfId="0" applyFont="1" applyFill="1" applyBorder="1" applyAlignment="1">
      <alignment horizontal="center" vertical="center" wrapText="1"/>
    </xf>
    <xf numFmtId="0" fontId="6" fillId="0" borderId="27" xfId="0" applyFont="1" applyBorder="1" applyAlignment="1">
      <alignment horizontal="left" vertical="center" wrapText="1"/>
    </xf>
    <xf numFmtId="0" fontId="5" fillId="3" borderId="28" xfId="0" applyFont="1" applyFill="1" applyBorder="1" applyAlignment="1">
      <alignment horizontal="left" vertical="top" wrapText="1"/>
    </xf>
    <xf numFmtId="0" fontId="5" fillId="3" borderId="12" xfId="0" applyFont="1" applyFill="1" applyBorder="1" applyAlignment="1">
      <alignment horizontal="left" vertical="top" wrapText="1"/>
    </xf>
    <xf numFmtId="0" fontId="5" fillId="3" borderId="13" xfId="0" applyFont="1" applyFill="1" applyBorder="1" applyAlignment="1">
      <alignment horizontal="justify"/>
    </xf>
    <xf numFmtId="0" fontId="5" fillId="3" borderId="7" xfId="0" applyFont="1" applyFill="1" applyBorder="1" applyAlignment="1">
      <alignment horizontal="justify"/>
    </xf>
    <xf numFmtId="0" fontId="5" fillId="3" borderId="11" xfId="0" applyFont="1" applyFill="1" applyBorder="1" applyAlignment="1">
      <alignment horizontal="justify"/>
    </xf>
    <xf numFmtId="0" fontId="5" fillId="3" borderId="13" xfId="0" applyFont="1" applyFill="1" applyBorder="1" applyAlignment="1">
      <alignment horizontal="left" vertical="top" wrapText="1"/>
    </xf>
    <xf numFmtId="0" fontId="5" fillId="3" borderId="7" xfId="0" applyFont="1" applyFill="1" applyBorder="1" applyAlignment="1">
      <alignment horizontal="left" vertical="top" wrapText="1"/>
    </xf>
    <xf numFmtId="0" fontId="6" fillId="3" borderId="13" xfId="0" applyFont="1" applyFill="1" applyBorder="1" applyAlignment="1">
      <alignment horizontal="left" vertical="top" wrapText="1"/>
    </xf>
    <xf numFmtId="0" fontId="6" fillId="3" borderId="7"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3" borderId="27" xfId="0" applyFont="1" applyFill="1" applyBorder="1" applyAlignment="1">
      <alignment horizontal="left" vertical="top" wrapText="1"/>
    </xf>
    <xf numFmtId="0" fontId="5" fillId="0" borderId="23" xfId="0" applyFont="1" applyBorder="1" applyAlignment="1">
      <alignment horizontal="right"/>
    </xf>
    <xf numFmtId="0" fontId="0" fillId="0" borderId="0" xfId="0" applyAlignment="1">
      <alignment horizontal="center"/>
    </xf>
    <xf numFmtId="3" fontId="0" fillId="0" borderId="0" xfId="0" applyNumberFormat="1" applyAlignment="1">
      <alignment horizontal="center"/>
    </xf>
    <xf numFmtId="0" fontId="0" fillId="5" borderId="0" xfId="0" applyFill="1" applyAlignment="1">
      <alignment horizontal="center"/>
    </xf>
    <xf numFmtId="3" fontId="0" fillId="5" borderId="0" xfId="0" applyNumberFormat="1" applyFill="1" applyAlignment="1">
      <alignment horizontal="center"/>
    </xf>
    <xf numFmtId="0" fontId="13" fillId="4" borderId="0" xfId="5" applyFont="1" applyFill="1"/>
    <xf numFmtId="0" fontId="13" fillId="4" borderId="0" xfId="5" applyFont="1" applyFill="1" applyAlignment="1">
      <alignment horizontal="center" vertical="center"/>
    </xf>
    <xf numFmtId="3" fontId="13" fillId="4" borderId="0" xfId="5" applyNumberFormat="1" applyFont="1" applyFill="1"/>
    <xf numFmtId="3" fontId="13" fillId="4" borderId="0" xfId="5" applyNumberFormat="1" applyFont="1" applyFill="1" applyAlignment="1">
      <alignment horizontal="center" vertical="center"/>
    </xf>
    <xf numFmtId="0" fontId="13" fillId="4" borderId="0" xfId="5" applyFont="1" applyFill="1" applyAlignment="1">
      <alignment horizontal="left"/>
    </xf>
    <xf numFmtId="0" fontId="18" fillId="4" borderId="0" xfId="5" applyFont="1" applyFill="1" applyAlignment="1">
      <alignment horizontal="left" vertical="center"/>
    </xf>
    <xf numFmtId="0" fontId="19" fillId="4" borderId="0" xfId="5" applyFont="1" applyFill="1" applyAlignment="1">
      <alignment horizontal="left" vertical="center"/>
    </xf>
    <xf numFmtId="0" fontId="20" fillId="4" borderId="0" xfId="5" applyFont="1" applyFill="1" applyAlignment="1">
      <alignment horizontal="left" vertical="center"/>
    </xf>
    <xf numFmtId="3" fontId="13" fillId="4" borderId="0" xfId="5" applyNumberFormat="1" applyFont="1" applyFill="1" applyAlignment="1">
      <alignment horizontal="left"/>
    </xf>
    <xf numFmtId="0" fontId="16" fillId="4" borderId="0" xfId="5" applyFont="1" applyFill="1"/>
    <xf numFmtId="0" fontId="14" fillId="4" borderId="0" xfId="5" applyFont="1" applyFill="1" applyAlignment="1">
      <alignment horizontal="left" vertical="center"/>
    </xf>
    <xf numFmtId="0" fontId="3" fillId="4" borderId="5" xfId="5" applyFont="1" applyFill="1" applyBorder="1" applyAlignment="1">
      <alignment horizontal="left" vertical="center"/>
    </xf>
    <xf numFmtId="0" fontId="3" fillId="4" borderId="0" xfId="5" applyFont="1" applyFill="1" applyAlignment="1">
      <alignment horizontal="left"/>
    </xf>
    <xf numFmtId="0" fontId="21" fillId="4" borderId="26" xfId="5" applyFont="1" applyFill="1" applyBorder="1" applyAlignment="1">
      <alignment horizontal="center" vertical="center" wrapText="1"/>
    </xf>
    <xf numFmtId="0" fontId="18" fillId="4" borderId="26" xfId="5" applyFont="1" applyFill="1" applyBorder="1" applyAlignment="1">
      <alignment horizontal="center" vertical="center"/>
    </xf>
    <xf numFmtId="2" fontId="18" fillId="4" borderId="26" xfId="5" applyNumberFormat="1" applyFont="1" applyFill="1" applyBorder="1" applyAlignment="1">
      <alignment horizontal="center" vertical="center" wrapText="1"/>
    </xf>
    <xf numFmtId="0" fontId="21" fillId="4" borderId="26" xfId="5" applyFont="1" applyFill="1" applyBorder="1" applyAlignment="1">
      <alignment horizontal="center" vertical="center"/>
    </xf>
    <xf numFmtId="0" fontId="21" fillId="4" borderId="0" xfId="5" applyFont="1" applyFill="1" applyAlignment="1">
      <alignment horizontal="center" vertical="center"/>
    </xf>
    <xf numFmtId="0" fontId="15" fillId="4" borderId="0" xfId="5" applyFont="1" applyFill="1"/>
    <xf numFmtId="0" fontId="23" fillId="4" borderId="0" xfId="5" applyFont="1" applyFill="1" applyAlignment="1">
      <alignment horizontal="center" vertical="center"/>
    </xf>
    <xf numFmtId="0" fontId="15" fillId="4" borderId="0" xfId="5" applyFont="1" applyFill="1" applyAlignment="1">
      <alignment horizontal="center" vertical="center"/>
    </xf>
    <xf numFmtId="3" fontId="15" fillId="4" borderId="0" xfId="5" applyNumberFormat="1" applyFont="1" applyFill="1" applyAlignment="1">
      <alignment horizontal="center" vertical="center"/>
    </xf>
    <xf numFmtId="3" fontId="15" fillId="4" borderId="0" xfId="5" applyNumberFormat="1" applyFont="1" applyFill="1"/>
    <xf numFmtId="0" fontId="14" fillId="4" borderId="0" xfId="5" applyFont="1" applyFill="1" applyAlignment="1">
      <alignment horizontal="center" vertical="center"/>
    </xf>
    <xf numFmtId="0" fontId="21" fillId="6" borderId="0" xfId="5" applyFont="1" applyFill="1" applyAlignment="1">
      <alignment horizontal="center" vertical="center"/>
    </xf>
    <xf numFmtId="0" fontId="14" fillId="6" borderId="0" xfId="5" applyFont="1" applyFill="1" applyAlignment="1">
      <alignment horizontal="center" vertical="center"/>
    </xf>
    <xf numFmtId="3" fontId="13" fillId="6" borderId="0" xfId="5" applyNumberFormat="1" applyFont="1" applyFill="1" applyAlignment="1">
      <alignment horizontal="center" vertical="center"/>
    </xf>
    <xf numFmtId="0" fontId="13" fillId="6" borderId="0" xfId="5" applyFont="1" applyFill="1" applyAlignment="1">
      <alignment horizontal="center" vertical="center"/>
    </xf>
    <xf numFmtId="167" fontId="13" fillId="4" borderId="0" xfId="5" applyNumberFormat="1" applyFont="1" applyFill="1"/>
    <xf numFmtId="0" fontId="13" fillId="4" borderId="5" xfId="5" applyFont="1" applyFill="1" applyBorder="1" applyAlignment="1">
      <alignment horizontal="center" vertical="center"/>
    </xf>
    <xf numFmtId="0" fontId="21" fillId="4" borderId="5" xfId="5" applyFont="1" applyFill="1" applyBorder="1" applyAlignment="1">
      <alignment horizontal="center" vertical="center"/>
    </xf>
    <xf numFmtId="0" fontId="14" fillId="4" borderId="5" xfId="5" applyFont="1" applyFill="1" applyBorder="1" applyAlignment="1">
      <alignment horizontal="center" vertical="center"/>
    </xf>
    <xf numFmtId="3" fontId="13" fillId="4" borderId="5" xfId="5" applyNumberFormat="1" applyFont="1" applyFill="1" applyBorder="1" applyAlignment="1">
      <alignment horizontal="center" vertical="center"/>
    </xf>
    <xf numFmtId="0" fontId="13" fillId="4" borderId="0" xfId="5" applyFont="1" applyFill="1" applyAlignment="1">
      <alignment horizontal="left" vertical="center"/>
    </xf>
    <xf numFmtId="3" fontId="13" fillId="4" borderId="0" xfId="5" applyNumberFormat="1" applyFont="1" applyFill="1" applyAlignment="1">
      <alignment horizontal="left" vertical="center"/>
    </xf>
    <xf numFmtId="0" fontId="21" fillId="4" borderId="0" xfId="5" applyFont="1" applyFill="1" applyAlignment="1">
      <alignment horizontal="left" vertical="center"/>
    </xf>
    <xf numFmtId="0" fontId="23" fillId="3" borderId="0" xfId="5" applyFont="1" applyFill="1" applyAlignment="1">
      <alignment horizontal="center" vertical="center"/>
    </xf>
    <xf numFmtId="0" fontId="15" fillId="3" borderId="0" xfId="5" applyFont="1" applyFill="1" applyAlignment="1">
      <alignment horizontal="center" vertical="center"/>
    </xf>
    <xf numFmtId="3" fontId="15" fillId="3" borderId="0" xfId="5" applyNumberFormat="1" applyFont="1" applyFill="1" applyAlignment="1">
      <alignment horizontal="center" vertical="center"/>
    </xf>
    <xf numFmtId="3" fontId="13" fillId="3" borderId="0" xfId="5" applyNumberFormat="1" applyFont="1" applyFill="1" applyAlignment="1">
      <alignment horizontal="center" vertical="center"/>
    </xf>
    <xf numFmtId="3" fontId="13" fillId="0" borderId="0" xfId="5" applyNumberFormat="1" applyFont="1" applyAlignment="1">
      <alignment horizontal="center" vertical="center"/>
    </xf>
    <xf numFmtId="3" fontId="15" fillId="4" borderId="0" xfId="272" applyNumberFormat="1" applyFont="1" applyFill="1" applyAlignment="1">
      <alignment horizontal="center" vertical="center"/>
    </xf>
    <xf numFmtId="0" fontId="26" fillId="4" borderId="0" xfId="5" applyFont="1" applyFill="1"/>
    <xf numFmtId="3" fontId="26" fillId="4" borderId="0" xfId="5" applyNumberFormat="1" applyFont="1" applyFill="1" applyAlignment="1">
      <alignment horizontal="center" vertical="center"/>
    </xf>
    <xf numFmtId="3" fontId="26" fillId="4" borderId="0" xfId="5" applyNumberFormat="1" applyFont="1" applyFill="1"/>
    <xf numFmtId="0" fontId="15" fillId="4" borderId="5" xfId="5" applyFont="1" applyFill="1" applyBorder="1" applyAlignment="1">
      <alignment horizontal="center" vertical="center"/>
    </xf>
    <xf numFmtId="0" fontId="27" fillId="4" borderId="0" xfId="5" applyFont="1" applyFill="1" applyAlignment="1">
      <alignment horizontal="center" vertical="center"/>
    </xf>
    <xf numFmtId="3" fontId="15" fillId="4" borderId="0" xfId="5" applyNumberFormat="1" applyFont="1" applyFill="1" applyAlignment="1">
      <alignment horizontal="left" vertical="center"/>
    </xf>
    <xf numFmtId="0" fontId="15" fillId="4" borderId="0" xfId="5" applyFont="1" applyFill="1" applyAlignment="1">
      <alignment horizontal="left" vertical="center"/>
    </xf>
    <xf numFmtId="3" fontId="29" fillId="4" borderId="0" xfId="5" applyNumberFormat="1" applyFont="1" applyFill="1"/>
    <xf numFmtId="0" fontId="29" fillId="4" borderId="0" xfId="5" applyFont="1" applyFill="1"/>
    <xf numFmtId="0" fontId="29" fillId="4" borderId="0" xfId="5" applyFont="1" applyFill="1" applyAlignment="1">
      <alignment horizontal="center" vertical="center"/>
    </xf>
    <xf numFmtId="167" fontId="13" fillId="4" borderId="0" xfId="5" applyNumberFormat="1" applyFont="1" applyFill="1" applyAlignment="1">
      <alignment horizontal="left" vertical="center"/>
    </xf>
    <xf numFmtId="0" fontId="30" fillId="4" borderId="0" xfId="267" applyFont="1" applyFill="1" applyAlignment="1" applyProtection="1">
      <alignment horizontal="left" vertical="center"/>
    </xf>
    <xf numFmtId="0" fontId="30" fillId="4" borderId="0" xfId="267" applyFont="1" applyFill="1" applyAlignment="1" applyProtection="1">
      <alignment horizontal="center" vertical="center"/>
    </xf>
    <xf numFmtId="3" fontId="29" fillId="4" borderId="0" xfId="5" applyNumberFormat="1" applyFont="1" applyFill="1" applyAlignment="1">
      <alignment horizontal="center" vertical="center"/>
    </xf>
    <xf numFmtId="3" fontId="5" fillId="0" borderId="0" xfId="0" applyNumberFormat="1" applyFont="1"/>
    <xf numFmtId="2" fontId="4" fillId="2" borderId="2" xfId="0" applyNumberFormat="1" applyFont="1" applyFill="1" applyBorder="1" applyAlignment="1">
      <alignment horizontal="center" vertical="center" wrapText="1"/>
    </xf>
    <xf numFmtId="0" fontId="5" fillId="0" borderId="0" xfId="0" applyFont="1" applyAlignment="1">
      <alignment wrapText="1"/>
    </xf>
    <xf numFmtId="168" fontId="5" fillId="0" borderId="1" xfId="273" applyNumberFormat="1" applyFont="1" applyBorder="1" applyAlignment="1">
      <alignment horizontal="center" vertical="center"/>
    </xf>
    <xf numFmtId="0" fontId="10" fillId="0" borderId="20" xfId="0" applyFont="1" applyBorder="1" applyAlignment="1">
      <alignment horizontal="center" wrapText="1"/>
    </xf>
    <xf numFmtId="0" fontId="10" fillId="0" borderId="0" xfId="0" applyFont="1" applyAlignment="1">
      <alignment horizontal="center" wrapText="1"/>
    </xf>
    <xf numFmtId="0" fontId="6" fillId="7" borderId="24" xfId="0" applyFont="1" applyFill="1" applyBorder="1" applyAlignment="1">
      <alignment horizontal="center" vertical="center"/>
    </xf>
    <xf numFmtId="0" fontId="4" fillId="2" borderId="18" xfId="0" applyFont="1" applyFill="1" applyBorder="1" applyAlignment="1">
      <alignment horizontal="center" vertical="center" wrapText="1"/>
    </xf>
    <xf numFmtId="0" fontId="6" fillId="2" borderId="2" xfId="0" applyFont="1" applyFill="1" applyBorder="1" applyAlignment="1">
      <alignment horizontal="center"/>
    </xf>
    <xf numFmtId="2" fontId="5" fillId="0" borderId="1" xfId="0" applyNumberFormat="1" applyFont="1" applyBorder="1" applyAlignment="1">
      <alignment horizontal="center" vertical="center"/>
    </xf>
    <xf numFmtId="0" fontId="32" fillId="3" borderId="0" xfId="0" applyFont="1" applyFill="1"/>
    <xf numFmtId="168" fontId="5" fillId="0" borderId="0" xfId="273" applyNumberFormat="1" applyFont="1" applyBorder="1" applyAlignment="1">
      <alignment horizontal="center" vertical="center"/>
    </xf>
    <xf numFmtId="168" fontId="5" fillId="0" borderId="0" xfId="0" applyNumberFormat="1" applyFont="1"/>
    <xf numFmtId="168" fontId="33" fillId="0" borderId="0" xfId="273" applyNumberFormat="1" applyFont="1" applyBorder="1" applyAlignment="1">
      <alignment horizontal="center" vertical="center"/>
    </xf>
    <xf numFmtId="2" fontId="5" fillId="0" borderId="0" xfId="0" applyNumberFormat="1" applyFont="1" applyAlignment="1">
      <alignment horizontal="center" vertical="center"/>
    </xf>
    <xf numFmtId="170" fontId="5" fillId="0" borderId="0" xfId="0" applyNumberFormat="1" applyFont="1" applyAlignment="1">
      <alignment horizontal="center" vertical="center"/>
    </xf>
    <xf numFmtId="9" fontId="5" fillId="0" borderId="0" xfId="0" applyNumberFormat="1" applyFont="1"/>
    <xf numFmtId="9" fontId="5" fillId="0" borderId="0" xfId="283" applyFont="1"/>
    <xf numFmtId="171" fontId="5" fillId="0" borderId="0" xfId="0" applyNumberFormat="1" applyFont="1"/>
    <xf numFmtId="10" fontId="5" fillId="0" borderId="0" xfId="283" applyNumberFormat="1" applyFont="1" applyBorder="1"/>
    <xf numFmtId="10" fontId="5" fillId="0" borderId="0" xfId="283" applyNumberFormat="1" applyFont="1"/>
    <xf numFmtId="10" fontId="5" fillId="0" borderId="0" xfId="0" applyNumberFormat="1" applyFont="1"/>
    <xf numFmtId="9" fontId="5" fillId="0" borderId="0" xfId="283" applyFont="1" applyBorder="1"/>
    <xf numFmtId="168" fontId="5" fillId="0" borderId="0" xfId="283" applyNumberFormat="1" applyFont="1" applyBorder="1"/>
    <xf numFmtId="172" fontId="34" fillId="0" borderId="0" xfId="0" applyNumberFormat="1" applyFont="1" applyAlignment="1">
      <alignment horizontal="center" vertical="center"/>
    </xf>
    <xf numFmtId="172" fontId="35" fillId="0" borderId="0" xfId="0" applyNumberFormat="1" applyFont="1" applyAlignment="1">
      <alignment horizontal="center" vertical="center"/>
    </xf>
    <xf numFmtId="1" fontId="5" fillId="0" borderId="0" xfId="0" applyNumberFormat="1" applyFont="1"/>
    <xf numFmtId="1" fontId="5" fillId="0" borderId="0" xfId="283" applyNumberFormat="1" applyFont="1" applyBorder="1"/>
    <xf numFmtId="168" fontId="5" fillId="0" borderId="1" xfId="273" applyNumberFormat="1" applyFont="1" applyFill="1" applyBorder="1" applyAlignment="1">
      <alignment horizontal="center" vertical="center"/>
    </xf>
    <xf numFmtId="173" fontId="5" fillId="0" borderId="0" xfId="0" applyNumberFormat="1" applyFont="1"/>
    <xf numFmtId="0" fontId="6" fillId="7" borderId="1"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2" xfId="0" applyFont="1" applyFill="1" applyBorder="1" applyAlignment="1">
      <alignment horizontal="center" vertical="center" wrapText="1"/>
    </xf>
    <xf numFmtId="10" fontId="5" fillId="0" borderId="0" xfId="283" applyNumberFormat="1" applyFont="1" applyBorder="1" applyAlignment="1">
      <alignment horizontal="center" vertical="center"/>
    </xf>
    <xf numFmtId="0" fontId="6" fillId="0" borderId="0" xfId="0" applyFont="1" applyAlignment="1">
      <alignment vertical="center"/>
    </xf>
    <xf numFmtId="0" fontId="6" fillId="7" borderId="25" xfId="0" applyFont="1" applyFill="1" applyBorder="1" applyAlignment="1">
      <alignment horizontal="center" vertical="center"/>
    </xf>
    <xf numFmtId="0" fontId="10" fillId="7" borderId="24" xfId="0" applyFont="1" applyFill="1" applyBorder="1" applyAlignment="1">
      <alignment horizontal="center" vertical="center"/>
    </xf>
    <xf numFmtId="0" fontId="6" fillId="3" borderId="0" xfId="0" applyFont="1" applyFill="1" applyAlignment="1">
      <alignment horizontal="center" vertical="center"/>
    </xf>
    <xf numFmtId="2" fontId="36" fillId="0" borderId="1" xfId="0" applyNumberFormat="1" applyFont="1" applyBorder="1" applyAlignment="1">
      <alignment horizontal="center" vertical="center"/>
    </xf>
    <xf numFmtId="168" fontId="5" fillId="0" borderId="1" xfId="0" applyNumberFormat="1" applyFont="1" applyBorder="1"/>
    <xf numFmtId="168" fontId="5" fillId="0" borderId="0" xfId="283" applyNumberFormat="1" applyFont="1"/>
    <xf numFmtId="174" fontId="5" fillId="0" borderId="0" xfId="0" applyNumberFormat="1" applyFont="1"/>
    <xf numFmtId="168" fontId="5" fillId="0" borderId="1" xfId="283" applyNumberFormat="1" applyFont="1" applyBorder="1"/>
    <xf numFmtId="0" fontId="38" fillId="3" borderId="0" xfId="0" applyFont="1" applyFill="1"/>
    <xf numFmtId="2" fontId="5" fillId="0" borderId="25" xfId="0" applyNumberFormat="1" applyFont="1" applyBorder="1" applyAlignment="1">
      <alignment horizontal="center" vertical="center"/>
    </xf>
    <xf numFmtId="168" fontId="5" fillId="0" borderId="30" xfId="0" applyNumberFormat="1" applyFont="1" applyBorder="1"/>
    <xf numFmtId="0" fontId="6" fillId="7" borderId="21" xfId="0" applyFont="1" applyFill="1" applyBorder="1" applyAlignment="1">
      <alignment horizontal="center" vertical="center"/>
    </xf>
    <xf numFmtId="2" fontId="5" fillId="3" borderId="0" xfId="0" applyNumberFormat="1" applyFont="1" applyFill="1"/>
    <xf numFmtId="0" fontId="6" fillId="7" borderId="0" xfId="0" applyFont="1" applyFill="1" applyAlignment="1">
      <alignment horizontal="center" vertical="center"/>
    </xf>
    <xf numFmtId="0" fontId="6" fillId="7" borderId="5" xfId="0" applyFont="1" applyFill="1" applyBorder="1" applyAlignment="1">
      <alignment horizontal="center" vertical="center"/>
    </xf>
    <xf numFmtId="0" fontId="6" fillId="0" borderId="0" xfId="0" applyFont="1" applyAlignment="1">
      <alignment horizontal="center" vertical="center"/>
    </xf>
    <xf numFmtId="2" fontId="5" fillId="0" borderId="0" xfId="0" applyNumberFormat="1" applyFont="1"/>
    <xf numFmtId="174" fontId="5" fillId="0" borderId="0" xfId="273" applyNumberFormat="1" applyFont="1" applyFill="1" applyBorder="1" applyAlignment="1">
      <alignment horizontal="center" vertical="center"/>
    </xf>
    <xf numFmtId="0" fontId="6" fillId="7" borderId="23" xfId="0" applyFont="1" applyFill="1" applyBorder="1" applyAlignment="1">
      <alignment horizontal="center" vertical="center"/>
    </xf>
    <xf numFmtId="0" fontId="39" fillId="3" borderId="0" xfId="0" applyFont="1" applyFill="1"/>
    <xf numFmtId="168" fontId="5" fillId="0" borderId="2" xfId="273" applyNumberFormat="1" applyFont="1" applyBorder="1" applyAlignment="1">
      <alignment horizontal="center" vertical="center"/>
    </xf>
    <xf numFmtId="2" fontId="5" fillId="0" borderId="2" xfId="0" applyNumberFormat="1" applyFont="1" applyBorder="1" applyAlignment="1">
      <alignment horizontal="center" vertical="center"/>
    </xf>
    <xf numFmtId="0" fontId="6" fillId="0" borderId="11" xfId="0" applyFont="1" applyBorder="1" applyAlignment="1">
      <alignment horizontal="left" vertical="center" wrapText="1"/>
    </xf>
    <xf numFmtId="0" fontId="6" fillId="7" borderId="2" xfId="0" applyFont="1" applyFill="1" applyBorder="1" applyAlignment="1">
      <alignment horizontal="center" vertical="center"/>
    </xf>
    <xf numFmtId="3" fontId="6" fillId="2" borderId="1" xfId="0" applyNumberFormat="1" applyFont="1" applyFill="1" applyBorder="1" applyAlignment="1">
      <alignment horizontal="center"/>
    </xf>
    <xf numFmtId="0" fontId="6" fillId="7" borderId="19" xfId="0" applyFont="1" applyFill="1" applyBorder="1" applyAlignment="1">
      <alignment horizontal="center" vertical="center"/>
    </xf>
    <xf numFmtId="0" fontId="41" fillId="3" borderId="0" xfId="0" applyFont="1" applyFill="1"/>
    <xf numFmtId="0" fontId="42" fillId="3" borderId="0" xfId="0" applyFont="1" applyFill="1"/>
    <xf numFmtId="0" fontId="43" fillId="3" borderId="0" xfId="0" applyFont="1" applyFill="1"/>
    <xf numFmtId="0" fontId="44" fillId="3" borderId="0" xfId="0" applyFont="1" applyFill="1"/>
    <xf numFmtId="0" fontId="45" fillId="3" borderId="0" xfId="0" applyFont="1" applyFill="1"/>
    <xf numFmtId="0" fontId="40" fillId="8" borderId="0" xfId="0" applyFont="1" applyFill="1" applyAlignment="1">
      <alignment horizontal="center"/>
    </xf>
    <xf numFmtId="0" fontId="46" fillId="3" borderId="0" xfId="265" applyFont="1" applyFill="1" applyBorder="1" applyAlignment="1" applyProtection="1"/>
    <xf numFmtId="0" fontId="47" fillId="3" borderId="0" xfId="265" applyFont="1" applyFill="1" applyBorder="1" applyAlignment="1" applyProtection="1"/>
    <xf numFmtId="0" fontId="48" fillId="3" borderId="0" xfId="0" applyFont="1" applyFill="1"/>
    <xf numFmtId="0" fontId="49" fillId="3" borderId="0" xfId="0" applyFont="1" applyFill="1"/>
    <xf numFmtId="0" fontId="47" fillId="3" borderId="0" xfId="265" applyFont="1" applyFill="1" applyAlignment="1" applyProtection="1"/>
    <xf numFmtId="0" fontId="38" fillId="2" borderId="9" xfId="0" applyFont="1" applyFill="1" applyBorder="1" applyAlignment="1">
      <alignment horizontal="center" vertical="center" wrapText="1"/>
    </xf>
    <xf numFmtId="0" fontId="38" fillId="2" borderId="10" xfId="0" applyFont="1" applyFill="1" applyBorder="1" applyAlignment="1">
      <alignment horizontal="center" vertical="center" wrapText="1"/>
    </xf>
    <xf numFmtId="0" fontId="0" fillId="3" borderId="8" xfId="0" applyFill="1" applyBorder="1"/>
    <xf numFmtId="0" fontId="50" fillId="0" borderId="0" xfId="0" applyFont="1"/>
    <xf numFmtId="0" fontId="6" fillId="7" borderId="18" xfId="0" applyFont="1" applyFill="1" applyBorder="1" applyAlignment="1">
      <alignment horizontal="center" vertical="center"/>
    </xf>
    <xf numFmtId="0" fontId="6" fillId="7" borderId="20" xfId="0" applyFont="1" applyFill="1" applyBorder="1" applyAlignment="1">
      <alignment horizontal="center" vertical="center"/>
    </xf>
    <xf numFmtId="0" fontId="5" fillId="0" borderId="0" xfId="0" applyFont="1" applyAlignment="1">
      <alignment horizontal="left"/>
    </xf>
    <xf numFmtId="2" fontId="5" fillId="0" borderId="0" xfId="283" applyNumberFormat="1" applyFont="1"/>
    <xf numFmtId="168" fontId="5" fillId="0" borderId="0" xfId="283" applyNumberFormat="1" applyFont="1" applyBorder="1" applyAlignment="1">
      <alignment horizontal="center" vertical="center"/>
    </xf>
    <xf numFmtId="43" fontId="5" fillId="0" borderId="0" xfId="0" applyNumberFormat="1" applyFont="1"/>
    <xf numFmtId="0" fontId="6" fillId="7" borderId="3" xfId="0" applyFont="1" applyFill="1" applyBorder="1" applyAlignment="1">
      <alignment horizontal="center" vertical="center"/>
    </xf>
    <xf numFmtId="175" fontId="5" fillId="0" borderId="0" xfId="0" applyNumberFormat="1" applyFont="1"/>
    <xf numFmtId="0" fontId="6" fillId="7" borderId="4" xfId="0" applyFont="1" applyFill="1" applyBorder="1" applyAlignment="1">
      <alignment horizontal="center" vertical="center"/>
    </xf>
    <xf numFmtId="4" fontId="5" fillId="0" borderId="0" xfId="0" applyNumberFormat="1" applyFont="1"/>
    <xf numFmtId="2" fontId="5" fillId="0" borderId="0" xfId="283" applyNumberFormat="1" applyFont="1" applyBorder="1" applyAlignment="1">
      <alignment horizontal="center" vertical="center"/>
    </xf>
    <xf numFmtId="0" fontId="10" fillId="0" borderId="0" xfId="0" applyFont="1" applyAlignment="1">
      <alignment vertical="center" wrapText="1"/>
    </xf>
    <xf numFmtId="0" fontId="6" fillId="7" borderId="30" xfId="0" applyFont="1" applyFill="1" applyBorder="1" applyAlignment="1">
      <alignment horizontal="center" vertical="center"/>
    </xf>
    <xf numFmtId="172" fontId="5" fillId="0" borderId="0" xfId="0" applyNumberFormat="1" applyFont="1"/>
    <xf numFmtId="168" fontId="5" fillId="0" borderId="25" xfId="283" applyNumberFormat="1" applyFont="1" applyBorder="1"/>
    <xf numFmtId="168" fontId="5" fillId="0" borderId="24" xfId="273" applyNumberFormat="1" applyFont="1" applyBorder="1" applyAlignment="1">
      <alignment horizontal="center" vertical="center"/>
    </xf>
    <xf numFmtId="0" fontId="0" fillId="3" borderId="0" xfId="0" applyFill="1" applyAlignment="1">
      <alignment horizontal="center"/>
    </xf>
    <xf numFmtId="0" fontId="40" fillId="8" borderId="0" xfId="0" applyFont="1" applyFill="1" applyAlignment="1">
      <alignment horizontal="center"/>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6" fillId="0" borderId="11" xfId="0" applyFont="1" applyBorder="1" applyAlignment="1">
      <alignment horizontal="left" vertical="center" wrapText="1"/>
    </xf>
    <xf numFmtId="0" fontId="5" fillId="3" borderId="14" xfId="0" applyFont="1" applyFill="1" applyBorder="1" applyAlignment="1">
      <alignment horizontal="left" vertical="top" wrapText="1"/>
    </xf>
    <xf numFmtId="0" fontId="5" fillId="3" borderId="10" xfId="0" applyFont="1" applyFill="1" applyBorder="1" applyAlignment="1">
      <alignment horizontal="left" vertical="top" wrapText="1"/>
    </xf>
    <xf numFmtId="0" fontId="6" fillId="0" borderId="29" xfId="0" applyFont="1" applyBorder="1" applyAlignment="1">
      <alignment horizontal="left" vertical="center" wrapText="1"/>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1" xfId="0" applyFont="1" applyFill="1" applyBorder="1" applyAlignment="1">
      <alignment horizontal="center" vertical="center"/>
    </xf>
    <xf numFmtId="0" fontId="6" fillId="0" borderId="18" xfId="0" applyFont="1" applyBorder="1" applyAlignment="1">
      <alignment horizontal="center" vertical="center"/>
    </xf>
    <xf numFmtId="0" fontId="6" fillId="0" borderId="4"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Alignment="1">
      <alignment horizontal="center" vertical="center"/>
    </xf>
    <xf numFmtId="0" fontId="6" fillId="0" borderId="21" xfId="0" applyFont="1" applyBorder="1" applyAlignment="1">
      <alignment horizontal="center" vertical="center"/>
    </xf>
    <xf numFmtId="0" fontId="10" fillId="0" borderId="20" xfId="0" applyFont="1" applyBorder="1" applyAlignment="1">
      <alignment horizontal="center" vertical="center" wrapText="1"/>
    </xf>
    <xf numFmtId="0" fontId="10" fillId="0" borderId="0" xfId="0" applyFont="1" applyAlignment="1">
      <alignment horizontal="center" vertical="center" wrapText="1"/>
    </xf>
    <xf numFmtId="0" fontId="10" fillId="0" borderId="21" xfId="0" applyFont="1" applyBorder="1" applyAlignment="1">
      <alignment horizontal="center" vertical="center" wrapText="1"/>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6" fillId="2" borderId="1" xfId="0" applyFont="1" applyFill="1" applyBorder="1" applyAlignment="1">
      <alignment horizontal="center"/>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26" xfId="0" applyFont="1" applyFill="1" applyBorder="1" applyAlignment="1">
      <alignment horizontal="center"/>
    </xf>
    <xf numFmtId="0" fontId="6" fillId="2" borderId="25" xfId="0" applyFont="1" applyFill="1" applyBorder="1" applyAlignment="1">
      <alignment horizontal="center"/>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6" fillId="2" borderId="24" xfId="0" applyFont="1" applyFill="1" applyBorder="1" applyAlignment="1">
      <alignment horizontal="center"/>
    </xf>
    <xf numFmtId="0" fontId="36" fillId="3" borderId="20" xfId="0" applyFont="1" applyFill="1" applyBorder="1" applyAlignment="1">
      <alignment horizontal="left" wrapText="1"/>
    </xf>
    <xf numFmtId="0" fontId="36" fillId="3" borderId="0" xfId="0" applyFont="1" applyFill="1" applyAlignment="1">
      <alignment horizontal="left" wrapText="1"/>
    </xf>
    <xf numFmtId="0" fontId="36" fillId="3" borderId="21" xfId="0" applyFont="1" applyFill="1" applyBorder="1" applyAlignment="1">
      <alignment horizontal="left" wrapText="1"/>
    </xf>
    <xf numFmtId="0" fontId="6" fillId="7" borderId="19" xfId="0" applyFont="1" applyFill="1" applyBorder="1" applyAlignment="1">
      <alignment horizontal="center" vertical="center"/>
    </xf>
    <xf numFmtId="0" fontId="6" fillId="7" borderId="21" xfId="0" applyFont="1" applyFill="1" applyBorder="1" applyAlignment="1">
      <alignment horizontal="center" vertical="center"/>
    </xf>
    <xf numFmtId="0" fontId="6" fillId="7" borderId="23" xfId="0" applyFont="1" applyFill="1" applyBorder="1" applyAlignment="1">
      <alignment horizontal="center" vertical="center"/>
    </xf>
    <xf numFmtId="0" fontId="6" fillId="7" borderId="30" xfId="0" applyFont="1" applyFill="1" applyBorder="1" applyAlignment="1">
      <alignment horizontal="center" vertical="center"/>
    </xf>
    <xf numFmtId="0" fontId="4" fillId="2" borderId="26" xfId="0" applyFont="1" applyFill="1" applyBorder="1" applyAlignment="1">
      <alignment horizontal="center" vertical="center" wrapText="1"/>
    </xf>
    <xf numFmtId="0" fontId="10" fillId="0" borderId="20" xfId="0" applyFont="1" applyBorder="1" applyAlignment="1">
      <alignment horizontal="center" wrapText="1"/>
    </xf>
    <xf numFmtId="0" fontId="10" fillId="0" borderId="0" xfId="0" applyFont="1" applyAlignment="1">
      <alignment horizontal="center" wrapText="1"/>
    </xf>
    <xf numFmtId="0" fontId="10" fillId="0" borderId="21" xfId="0" applyFont="1" applyBorder="1" applyAlignment="1">
      <alignment horizontal="center" wrapText="1"/>
    </xf>
    <xf numFmtId="0" fontId="13" fillId="4" borderId="0" xfId="5" applyFont="1" applyFill="1" applyAlignment="1">
      <alignment horizontal="left" vertical="center"/>
    </xf>
    <xf numFmtId="0" fontId="2" fillId="4" borderId="0" xfId="5" applyFill="1" applyAlignment="1">
      <alignment horizontal="left" vertical="center"/>
    </xf>
    <xf numFmtId="3" fontId="6" fillId="2" borderId="1" xfId="0" applyNumberFormat="1" applyFont="1" applyFill="1" applyBorder="1" applyAlignment="1">
      <alignment horizontal="center"/>
    </xf>
    <xf numFmtId="0" fontId="4" fillId="2" borderId="1" xfId="0" applyFont="1" applyFill="1" applyBorder="1" applyAlignment="1">
      <alignment horizontal="center" vertical="center" wrapText="1"/>
    </xf>
  </cellXfs>
  <cellStyles count="723">
    <cellStyle name="20% - Énfasis1 2" xfId="402" xr:uid="{46A48AC1-754E-4A30-989D-1EDCA44007DE}"/>
    <cellStyle name="20% - Énfasis1 2 2" xfId="531" xr:uid="{85B52D50-E4D4-48F4-82D5-C37F1504BF63}"/>
    <cellStyle name="20% - Énfasis2 2" xfId="403" xr:uid="{09D91393-AA65-47A9-870E-D7FCE9CC3A86}"/>
    <cellStyle name="20% - Énfasis2 2 2" xfId="532" xr:uid="{E4FC61AB-1F5C-48A3-B2E5-28371312B602}"/>
    <cellStyle name="20% - Énfasis3 2" xfId="533" xr:uid="{DC303373-2957-46FF-B54C-92B0B3720464}"/>
    <cellStyle name="20% - Énfasis3 2 2" xfId="534" xr:uid="{AE90376A-E614-4837-B5D1-D183C8CFD75D}"/>
    <cellStyle name="20% - Énfasis4 2" xfId="535" xr:uid="{6DBE772B-ED91-4E53-A365-2CA3A90974F8}"/>
    <cellStyle name="20% - Énfasis4 2 2" xfId="536" xr:uid="{45D42FBE-AB57-421B-A067-DE8DDD9F307A}"/>
    <cellStyle name="20% - Énfasis5 2" xfId="537" xr:uid="{D7065E58-D479-4683-B9A3-753B9B95310B}"/>
    <cellStyle name="20% - Énfasis5 2 2" xfId="538" xr:uid="{B3673918-2EDD-4B8A-A266-80756A5DEBCE}"/>
    <cellStyle name="20% - Énfasis6 2" xfId="539" xr:uid="{0A47C7C1-7A12-4E70-A8D9-820CA5856DB9}"/>
    <cellStyle name="20% - Énfasis6 2 2" xfId="540" xr:uid="{E131241C-CE02-4A79-9996-EE3A25BE507B}"/>
    <cellStyle name="40% - Énfasis1 2" xfId="404" xr:uid="{5A31367E-83E9-406E-B3F4-A03648624A0E}"/>
    <cellStyle name="40% - Énfasis1 2 2" xfId="541" xr:uid="{302A6292-377D-46B0-B9A0-A2261C7E6A4B}"/>
    <cellStyle name="40% - Énfasis2 2" xfId="405" xr:uid="{E2E73C14-BF98-444E-9651-F37CEE5614E6}"/>
    <cellStyle name="40% - Énfasis2 2 2" xfId="542" xr:uid="{FE54744F-2FC9-4200-816C-F21251515FB8}"/>
    <cellStyle name="40% - Énfasis3 2" xfId="543" xr:uid="{8595DE64-0949-4E5B-8D73-E9DECE1BE103}"/>
    <cellStyle name="40% - Énfasis3 2 2" xfId="544" xr:uid="{709679CF-90A4-4034-8CF3-4CAFD3A2202B}"/>
    <cellStyle name="40% - Énfasis4 2" xfId="406" xr:uid="{18AE76FB-FAEE-464C-A19C-66DB59890417}"/>
    <cellStyle name="40% - Énfasis4 2 2" xfId="545" xr:uid="{B95CBA4E-C8BE-47E9-98E2-7FC4F08F3F9B}"/>
    <cellStyle name="40% - Énfasis5 2" xfId="407" xr:uid="{BC6E21EF-027C-4819-A931-EF68DB0DA87A}"/>
    <cellStyle name="40% - Énfasis5 2 2" xfId="546" xr:uid="{C99D0720-74D4-4AF8-92EF-C51B8F72FFBB}"/>
    <cellStyle name="40% - Énfasis6 2" xfId="408" xr:uid="{81684C19-4C6A-40D2-A293-AE9C92A5BB12}"/>
    <cellStyle name="40% - Énfasis6 2 2" xfId="547" xr:uid="{12885088-7495-44FD-AD5E-767CC7B2FB0F}"/>
    <cellStyle name="60% - Énfasis1 2" xfId="409" xr:uid="{1932F0A3-4B28-4BE8-A8CA-DD763ABA2CA3}"/>
    <cellStyle name="60% - Énfasis2 2" xfId="410" xr:uid="{8D16D53C-8970-4A4F-8F49-601F26F5E86A}"/>
    <cellStyle name="60% - Énfasis3 2" xfId="411" xr:uid="{01F50462-B753-4528-B0BD-4700F2AFF4C9}"/>
    <cellStyle name="60% - Énfasis4 2" xfId="412" xr:uid="{ED80F8E9-9213-4BFB-9BAD-8FA9EC4BAAD6}"/>
    <cellStyle name="60% - Énfasis5 2" xfId="413" xr:uid="{979E84E8-1862-4FC7-928D-6BB6BD7A5EB8}"/>
    <cellStyle name="60% - Énfasis6 2" xfId="548" xr:uid="{B37A7D07-2C4F-4DCB-8B33-34F205A6E811}"/>
    <cellStyle name="Buena 2" xfId="414" xr:uid="{6070DC21-5B21-43DE-98AF-E5F9C2F9E588}"/>
    <cellStyle name="Cálculo 2" xfId="415" xr:uid="{15C05398-E621-4C32-8287-F88D2B164563}"/>
    <cellStyle name="Celda vinculada 2" xfId="416" xr:uid="{4749B1BB-CA2B-40C6-A49F-6511C044737D}"/>
    <cellStyle name="Comma 2" xfId="417" xr:uid="{04FFA545-A039-4845-9059-18A0BF55C74B}"/>
    <cellStyle name="Encabezado 4 2" xfId="549" xr:uid="{83D6097C-1D2B-4C3E-B1AA-F3F0FBC85AFD}"/>
    <cellStyle name="Énfasis1 2" xfId="418" xr:uid="{57B92514-576F-476D-A334-7D2138747D37}"/>
    <cellStyle name="Énfasis2 2" xfId="419" xr:uid="{2DB31B66-C55B-4FFC-A050-C7DBC1BCD5F4}"/>
    <cellStyle name="Énfasis3 2" xfId="420" xr:uid="{B2AA5773-35EF-438C-B310-2053C007C2EB}"/>
    <cellStyle name="Énfasis4 2" xfId="551" xr:uid="{E4D7AE9E-6D9C-4525-AB84-45FDB66D0195}"/>
    <cellStyle name="Énfasis6 2" xfId="421" xr:uid="{D950E495-72C8-41C4-A69D-1E9724105B3D}"/>
    <cellStyle name="Entrada 2" xfId="552" xr:uid="{444A5E91-EF7F-4AD7-8CFE-49102686C4EC}"/>
    <cellStyle name="Euro" xfId="1" xr:uid="{00000000-0005-0000-0000-000000000000}"/>
    <cellStyle name="Euro 2" xfId="2" xr:uid="{00000000-0005-0000-0000-000001000000}"/>
    <cellStyle name="Euro 2 2" xfId="286" xr:uid="{5B828589-7F0E-4A74-A574-F7D7DAEF5B42}"/>
    <cellStyle name="Euro 2 3" xfId="287" xr:uid="{CA407686-45DE-4BD7-9F25-CC5D7FE1601F}"/>
    <cellStyle name="Euro 2 4" xfId="422" xr:uid="{D880379F-10E5-4F61-B17F-876CAD23D390}"/>
    <cellStyle name="Euro 2 5" xfId="285" xr:uid="{8D41F3BB-9A5A-45CC-A615-BC012D1D7FC1}"/>
    <cellStyle name="Euro 3" xfId="191" xr:uid="{00000000-0005-0000-0000-000002000000}"/>
    <cellStyle name="Euro 3 2" xfId="274" xr:uid="{00000000-0005-0000-0000-000003000000}"/>
    <cellStyle name="Euro 3 3" xfId="288" xr:uid="{015E8889-3BE3-49FF-8118-0BEA71758A17}"/>
    <cellStyle name="Euro 4" xfId="249" xr:uid="{00000000-0005-0000-0000-000004000000}"/>
    <cellStyle name="Euro 4 2" xfId="275" xr:uid="{00000000-0005-0000-0000-000005000000}"/>
    <cellStyle name="Euro 4 3" xfId="289" xr:uid="{0B37F8C2-A627-44D7-B4B4-27D2CC8F97F6}"/>
    <cellStyle name="Euro 5" xfId="257" xr:uid="{00000000-0005-0000-0000-000006000000}"/>
    <cellStyle name="Euro 5 2" xfId="276" xr:uid="{00000000-0005-0000-0000-000007000000}"/>
    <cellStyle name="Euro 6" xfId="266" xr:uid="{00000000-0005-0000-0000-000008000000}"/>
    <cellStyle name="Euro 7" xfId="512" xr:uid="{7B9B9884-4E7D-429D-9E3D-D6291B2C7F63}"/>
    <cellStyle name="Euro 7 2" xfId="649" xr:uid="{4F32555C-312C-4A19-96E5-39765491C0D4}"/>
    <cellStyle name="Euro 8" xfId="553" xr:uid="{4C09617A-A2C8-4408-86C8-A2DABB58837F}"/>
    <cellStyle name="Euro 9" xfId="598" xr:uid="{23471824-4E79-4996-B800-281EB7D68848}"/>
    <cellStyle name="Euro 9 2" xfId="697" xr:uid="{6F3B2315-0700-4844-BAAC-4DAA6DE6F6E9}"/>
    <cellStyle name="Euro_ELIC" xfId="290" xr:uid="{49D83C46-5D72-4A8F-9564-B58B3198960A}"/>
    <cellStyle name="Hipervínculo" xfId="265" builtinId="8"/>
    <cellStyle name="Hipervínculo 2" xfId="267" xr:uid="{00000000-0005-0000-0000-00000A000000}"/>
    <cellStyle name="Hipervínculo 2 2" xfId="554" xr:uid="{F9F46398-650E-41B5-8506-1C7901D40E1D}"/>
    <cellStyle name="Hipervínculo 3" xfId="423" xr:uid="{BA7F4B2F-3B74-4400-BCE5-E07CE4E8923F}"/>
    <cellStyle name="Hipervínculo visitado" xfId="269" builtinId="9" hidden="1"/>
    <cellStyle name="Hipervínculo visitado" xfId="270" builtinId="9" hidden="1"/>
    <cellStyle name="Hipervínculo visitado" xfId="271" builtinId="9" hidden="1"/>
    <cellStyle name="Incorrecto 2" xfId="424" xr:uid="{B62BF58E-27BF-43CB-8056-61573754C53D}"/>
    <cellStyle name="Millares" xfId="273" builtinId="3"/>
    <cellStyle name="Millares [0] 2" xfId="474" xr:uid="{0671CE0D-D2A1-4CF4-8380-6A9A17D39100}"/>
    <cellStyle name="Millares [0] 2 2" xfId="592" xr:uid="{B00884BB-1374-451D-8050-C9EFDBEC4DF0}"/>
    <cellStyle name="Millares [0] 2 2 2" xfId="691" xr:uid="{D43FC8BE-B825-41AE-B7E8-4608675D2BDD}"/>
    <cellStyle name="Millares [0] 2 3" xfId="621" xr:uid="{AE5788CC-1A66-4DA4-AF75-49C198FB8F26}"/>
    <cellStyle name="Millares [0] 2 3 2" xfId="719" xr:uid="{943D35A3-1843-40F4-9839-9F03F698768A}"/>
    <cellStyle name="Millares [0] 2 4" xfId="624" xr:uid="{9631F49B-ABA9-40C3-99F6-527E62F48C16}"/>
    <cellStyle name="Millares [0] 3" xfId="480" xr:uid="{9BDD8EEB-9984-40EA-BA38-6C9D77A5FEB7}"/>
    <cellStyle name="Millares [0] 3 2" xfId="589" xr:uid="{1719A16D-98AA-402D-9F8C-E46F2A7D653E}"/>
    <cellStyle name="Millares [0] 3 2 2" xfId="689" xr:uid="{8CD0F69B-A3DE-4720-A578-DC35373177F3}"/>
    <cellStyle name="Millares [0] 3 3" xfId="628" xr:uid="{781C0391-8150-44DC-91C8-DB984CAFE815}"/>
    <cellStyle name="Millares [0] 4" xfId="577" xr:uid="{E7573D5E-D19B-4550-BCCC-6E9E19DD7D02}"/>
    <cellStyle name="Millares [0] 4 2" xfId="677" xr:uid="{6C115393-BEAE-42CE-B6CB-149D49871C11}"/>
    <cellStyle name="Millares [0] 5" xfId="712" xr:uid="{0252F4C4-F6C5-4387-9702-7A8988E423EC}"/>
    <cellStyle name="Millares [0] 6" xfId="614" xr:uid="{3DE0670E-9C10-41B7-9A60-92356BD6892C}"/>
    <cellStyle name="Millares 10" xfId="476" xr:uid="{460A8D63-64F9-4160-B2DF-D91EDC10DDA9}"/>
    <cellStyle name="Millares 10 2" xfId="555" xr:uid="{44CFD32E-8E4C-439F-BD93-399CB4339BDC}"/>
    <cellStyle name="Millares 11" xfId="479" xr:uid="{E9B4B735-852A-4460-928D-434A6DAF8EF4}"/>
    <cellStyle name="Millares 11 2" xfId="556" xr:uid="{D2DE915A-D475-4FEA-BABF-71DEAC2D461B}"/>
    <cellStyle name="Millares 11 3" xfId="627" xr:uid="{CFF40514-050C-4455-B31C-71DD736509B1}"/>
    <cellStyle name="Millares 12" xfId="478" xr:uid="{0B9A368B-77CD-4319-9CA3-F8B3E58E0053}"/>
    <cellStyle name="Millares 12 2" xfId="591" xr:uid="{CE74856E-4450-46F9-918E-37DD5C22F17E}"/>
    <cellStyle name="Millares 12 2 2" xfId="690" xr:uid="{A30959B0-C889-4359-9ABF-319820B3912E}"/>
    <cellStyle name="Millares 12 3" xfId="626" xr:uid="{29FF50BB-A778-4992-A80B-BFF41DDFEA23}"/>
    <cellStyle name="Millares 13" xfId="481" xr:uid="{8C067CE2-15C3-47D5-8942-141F6F1E760A}"/>
    <cellStyle name="Millares 13 2" xfId="578" xr:uid="{1D369596-6E36-4417-8C7D-7C984DDC9509}"/>
    <cellStyle name="Millares 13 2 2" xfId="678" xr:uid="{FBCCCA4D-6B00-47F6-8FA1-1DE901657D37}"/>
    <cellStyle name="Millares 13 3" xfId="629" xr:uid="{07FF438D-8C7B-4F3C-BADF-66DCCAF638BC}"/>
    <cellStyle name="Millares 14" xfId="483" xr:uid="{94FC63F9-DD6B-4C1F-93F9-14EDA4265C16}"/>
    <cellStyle name="Millares 14 2" xfId="588" xr:uid="{64D2639D-1144-4A13-96AC-8689823D1A82}"/>
    <cellStyle name="Millares 14 2 2" xfId="688" xr:uid="{6391A3E4-5373-4F5D-A82B-AB5D28179C91}"/>
    <cellStyle name="Millares 14 3" xfId="631" xr:uid="{271E3AC4-E4B7-4CA4-8BD3-CC58E631A347}"/>
    <cellStyle name="Millares 15" xfId="482" xr:uid="{51BE53C5-61ED-4478-916F-43B252E12847}"/>
    <cellStyle name="Millares 15 2" xfId="593" xr:uid="{8405296B-A32E-4997-AF46-7849692A8DA3}"/>
    <cellStyle name="Millares 15 2 2" xfId="692" xr:uid="{AEC782EC-AC8D-46EF-A080-408790F22371}"/>
    <cellStyle name="Millares 15 3" xfId="630" xr:uid="{52C36A9D-4536-425B-B217-CE8598FA85C2}"/>
    <cellStyle name="Millares 16" xfId="484" xr:uid="{939DB127-C0DA-45F1-9D55-80C981BC9C6A}"/>
    <cellStyle name="Millares 16 2" xfId="587" xr:uid="{E78562F4-0525-4D08-8EC9-4ADA20554EA2}"/>
    <cellStyle name="Millares 16 2 2" xfId="687" xr:uid="{C0054BBE-17D1-4B48-8BE6-43847BEC5136}"/>
    <cellStyle name="Millares 16 3" xfId="632" xr:uid="{BFF3FDDE-E714-4A8B-9426-D7F4DF923085}"/>
    <cellStyle name="Millares 17" xfId="485" xr:uid="{15DF0058-DAC3-4D7D-B668-2325A0967E94}"/>
    <cellStyle name="Millares 17 2" xfId="633" xr:uid="{61390592-DDD3-40FD-90C0-9C01F5FEE63D}"/>
    <cellStyle name="Millares 18" xfId="486" xr:uid="{493BDE03-D3D9-4E90-8152-97095804474F}"/>
    <cellStyle name="Millares 18 2" xfId="634" xr:uid="{0DE5617E-2250-4748-96F7-D33127B51B79}"/>
    <cellStyle name="Millares 19" xfId="487" xr:uid="{B118E925-B563-4A4C-98C5-264320F9EF1B}"/>
    <cellStyle name="Millares 19 2" xfId="622" xr:uid="{E7E75401-C481-4751-9A5B-E844CD73A4A9}"/>
    <cellStyle name="Millares 19 3" xfId="635" xr:uid="{37481B17-CF55-4931-A94B-BF53879AECC6}"/>
    <cellStyle name="Millares 2" xfId="268" xr:uid="{00000000-0005-0000-0000-00000F000000}"/>
    <cellStyle name="Millares 2 10" xfId="291" xr:uid="{5C05D72F-7BFD-48C2-95BE-D79FCF33ECB9}"/>
    <cellStyle name="Millares 2 2" xfId="278" xr:uid="{00000000-0005-0000-0000-000010000000}"/>
    <cellStyle name="Millares 2 2 2" xfId="489" xr:uid="{117B3881-14C2-47EB-A283-FD236BCA831F}"/>
    <cellStyle name="Millares 2 2 2 2" xfId="580" xr:uid="{66429835-95B6-462F-AB9A-04048A53E78F}"/>
    <cellStyle name="Millares 2 2 2 2 2" xfId="680" xr:uid="{F0674628-8E89-423C-8BDB-5F846BEF20AD}"/>
    <cellStyle name="Millares 2 2 2 3" xfId="637" xr:uid="{2D5394E6-6139-4D90-8D54-01DE3ACEA51C}"/>
    <cellStyle name="Millares 2 2 3" xfId="557" xr:uid="{2C650D84-DCD6-4A70-AB27-1B2254856220}"/>
    <cellStyle name="Millares 2 2 3 2" xfId="669" xr:uid="{3991E80A-23FB-4C58-A6D8-2E8DBCD61FB1}"/>
    <cellStyle name="Millares 2 2 4" xfId="425" xr:uid="{3C5E286D-E022-41C7-AD5D-D0CCE151E8AE}"/>
    <cellStyle name="Millares 2 2 5" xfId="292" xr:uid="{0DF096CA-D40E-411E-B397-1ECD8CD8C5B2}"/>
    <cellStyle name="Millares 2 3" xfId="279" xr:uid="{00000000-0005-0000-0000-000011000000}"/>
    <cellStyle name="Millares 2 3 2" xfId="581" xr:uid="{A6F4CB8C-CD51-4809-8F97-F9081782B82B}"/>
    <cellStyle name="Millares 2 3 2 2" xfId="681" xr:uid="{F09BE1DD-9A01-48EE-9561-1F5D5F7D848C}"/>
    <cellStyle name="Millares 2 3 3" xfId="558" xr:uid="{485D852E-0363-4E65-B07B-02269FBE6572}"/>
    <cellStyle name="Millares 2 3 3 2" xfId="670" xr:uid="{F7CB4383-46B5-432B-85C7-D289F3E01657}"/>
    <cellStyle name="Millares 2 3 4" xfId="293" xr:uid="{0F2E69D1-7154-45F0-9534-D45F6AC6F7E5}"/>
    <cellStyle name="Millares 2 4" xfId="280" xr:uid="{00000000-0005-0000-0000-000012000000}"/>
    <cellStyle name="Millares 2 4 2" xfId="490" xr:uid="{CAA7FDAB-A049-4E6A-8613-9A2AA70AE273}"/>
    <cellStyle name="Millares 2 4 2 2" xfId="638" xr:uid="{E12ADFC8-8783-4FD8-8E3C-4249F8FD9520}"/>
    <cellStyle name="Millares 2 4 3" xfId="559" xr:uid="{1EB9AF77-07D3-4090-95AF-744737DEC087}"/>
    <cellStyle name="Millares 2 4 4" xfId="426" xr:uid="{BD8CEBCF-D906-4373-81D8-06CA5E67E130}"/>
    <cellStyle name="Millares 2 4 5" xfId="294" xr:uid="{7C7EA937-1828-4FEB-9D9C-37D2D6EC0D2B}"/>
    <cellStyle name="Millares 2 5" xfId="277" xr:uid="{00000000-0005-0000-0000-000013000000}"/>
    <cellStyle name="Millares 2 5 2" xfId="491" xr:uid="{7A32ABC6-6BBD-49D4-B082-4C8D86A78056}"/>
    <cellStyle name="Millares 2 5 2 2" xfId="639" xr:uid="{E52298F3-9477-4991-8E5E-4527647A757F}"/>
    <cellStyle name="Millares 2 5 3" xfId="427" xr:uid="{F0F3DD71-89A4-44A4-BFDE-B1637D432182}"/>
    <cellStyle name="Millares 2 5 4" xfId="295" xr:uid="{73EC2181-6535-408E-BEFF-1DAAB0D52885}"/>
    <cellStyle name="Millares 2 6" xfId="464" xr:uid="{A54FA3AD-BBEE-47EE-8430-F3787470DFCB}"/>
    <cellStyle name="Millares 2 7" xfId="468" xr:uid="{AD5BBF4C-B208-4D63-BB43-86A895D24B95}"/>
    <cellStyle name="Millares 2 8" xfId="488" xr:uid="{636635F4-6CB9-4513-BA8A-0EE90DA8290B}"/>
    <cellStyle name="Millares 2 8 2" xfId="636" xr:uid="{B4579701-9108-4B09-A074-4A50E39B2BD0}"/>
    <cellStyle name="Millares 2 9" xfId="384" xr:uid="{AA0B4986-56E5-4993-B983-1D8E63508D53}"/>
    <cellStyle name="Millares 20" xfId="529" xr:uid="{E086BC6C-66CC-48F5-BA7F-2D0E439604A5}"/>
    <cellStyle name="Millares 20 2" xfId="666" xr:uid="{00A647A0-AECE-4413-A8FE-8407A0F59BB2}"/>
    <cellStyle name="Millares 21" xfId="575" xr:uid="{A4105E81-66C8-4BA6-8340-80875B5B747F}"/>
    <cellStyle name="Millares 21 2" xfId="676" xr:uid="{E04F7FE5-18A6-4D6F-88CD-1307FF6A4DAD}"/>
    <cellStyle name="Millares 22" xfId="595" xr:uid="{3CEE091D-0B38-4112-81E7-D4D01EACC9BA}"/>
    <cellStyle name="Millares 22 2" xfId="694" xr:uid="{E1B83D81-9C44-4C25-BB23-0902ADC8905D}"/>
    <cellStyle name="Millares 23" xfId="550" xr:uid="{856CB19A-FCF6-4589-9B71-0246F763A3A4}"/>
    <cellStyle name="Millares 23 2" xfId="668" xr:uid="{784D2E20-A0C8-480E-9189-471A161A2E3B}"/>
    <cellStyle name="Millares 24" xfId="385" xr:uid="{8D947A4E-08DA-4035-B190-E82D1A0913D3}"/>
    <cellStyle name="Millares 24 2" xfId="579" xr:uid="{FD0954C1-21FB-4701-8B19-A2DF49C1A911}"/>
    <cellStyle name="Millares 24 2 2" xfId="679" xr:uid="{040FCEF4-13DA-4995-B46A-1E3AF6A6A2AC}"/>
    <cellStyle name="Millares 24 3" xfId="530" xr:uid="{DA0F2288-8F14-4FB7-939F-06450C666894}"/>
    <cellStyle name="Millares 24 3 2" xfId="667" xr:uid="{F739C909-5EC2-47DB-B053-63609B3546C0}"/>
    <cellStyle name="Millares 25" xfId="596" xr:uid="{2AFFE6AD-A87B-4566-8FE7-0DF4604DD193}"/>
    <cellStyle name="Millares 25 2" xfId="695" xr:uid="{334F9032-1106-4020-9C30-69F69F022CD1}"/>
    <cellStyle name="Millares 26" xfId="602" xr:uid="{16A967F3-DF08-4E42-B94F-2D6C8B930E54}"/>
    <cellStyle name="Millares 26 2" xfId="701" xr:uid="{976C4568-5CB5-44D4-A1DE-6B564595147A}"/>
    <cellStyle name="Millares 27" xfId="603" xr:uid="{C1DBA085-64BF-42B7-8381-4AA39C951F2B}"/>
    <cellStyle name="Millares 27 2" xfId="702" xr:uid="{A7CDE5D8-E42B-4A63-830E-D410640CC6D8}"/>
    <cellStyle name="Millares 28" xfId="601" xr:uid="{3E6DBAFC-355E-4653-A1F4-13B62E56A989}"/>
    <cellStyle name="Millares 28 2" xfId="700" xr:uid="{5CFC3F97-6C6C-4A9A-ACEE-70BC3CD80D12}"/>
    <cellStyle name="Millares 29" xfId="604" xr:uid="{7376B690-6CE2-41E5-B6BF-08E146DFB655}"/>
    <cellStyle name="Millares 29 2" xfId="703" xr:uid="{4F91F78C-91D2-42CB-A36B-D14A222A84C4}"/>
    <cellStyle name="Millares 3" xfId="3" xr:uid="{00000000-0005-0000-0000-000014000000}"/>
    <cellStyle name="Millares 3 2" xfId="297" xr:uid="{BDEFD0D1-DB8C-491A-9337-72FA141343E8}"/>
    <cellStyle name="Millares 3 2 2" xfId="493" xr:uid="{9726206B-13D5-408F-BEE6-A9D910B80DC9}"/>
    <cellStyle name="Millares 3 2 2 2" xfId="582" xr:uid="{2ACF7541-F769-4FE6-A5C5-CE1D15C9929E}"/>
    <cellStyle name="Millares 3 2 2 2 2" xfId="682" xr:uid="{01F7CDD6-F345-4F1F-8B59-37CCABDC29D2}"/>
    <cellStyle name="Millares 3 2 2 3" xfId="641" xr:uid="{4B08AC09-4310-432B-B93C-BC521988E682}"/>
    <cellStyle name="Millares 3 2 3" xfId="560" xr:uid="{B2FD50D5-6267-47CF-AC69-A28B49B21F78}"/>
    <cellStyle name="Millares 3 2 3 2" xfId="671" xr:uid="{CDA342DE-9FBD-44D4-81EB-5B9C28BF5E0E}"/>
    <cellStyle name="Millares 3 2 4" xfId="428" xr:uid="{7C3C3FF2-FDF0-49E2-B205-45734AD6BB44}"/>
    <cellStyle name="Millares 3 3" xfId="298" xr:uid="{26FDA83E-5B56-4862-B6B4-2D71F56C1CCA}"/>
    <cellStyle name="Millares 3 3 2" xfId="430" xr:uid="{96D69D55-9236-47D4-9123-218BE7341632}"/>
    <cellStyle name="Millares 3 3 2 2" xfId="583" xr:uid="{EB3C7E7B-C5F1-4552-9DF0-F81F67B3246F}"/>
    <cellStyle name="Millares 3 3 2 2 2" xfId="683" xr:uid="{1D0C47EF-2EBA-4AA1-BC90-D943D4516B4C}"/>
    <cellStyle name="Millares 3 3 2 3" xfId="616" xr:uid="{50095CE2-09BC-44DE-BF5E-2C6C1769FC8A}"/>
    <cellStyle name="Millares 3 3 2 3 2" xfId="714" xr:uid="{D8A0E9F7-6657-4A63-AA26-C1AF5FFA5850}"/>
    <cellStyle name="Millares 3 3 3" xfId="494" xr:uid="{17B5CAFF-9E87-49DF-AFAC-EF6366110642}"/>
    <cellStyle name="Millares 3 3 3 2" xfId="642" xr:uid="{6AD0F7DC-1708-417C-9A3E-0B975C038C76}"/>
    <cellStyle name="Millares 3 3 4" xfId="561" xr:uid="{BB3DF6F3-18F4-44A8-BC8B-4EA1FA792BB8}"/>
    <cellStyle name="Millares 3 3 4 2" xfId="672" xr:uid="{3C7CDE04-A0B4-477D-91E4-6D8934334D0A}"/>
    <cellStyle name="Millares 3 3 5" xfId="429" xr:uid="{683FBB07-5FFA-4BFD-9D06-C2E46F5EFBC1}"/>
    <cellStyle name="Millares 3 4" xfId="299" xr:uid="{57266725-5EC4-4347-9EF5-C878424467FF}"/>
    <cellStyle name="Millares 3 4 2" xfId="495" xr:uid="{3FF7EDB1-274B-492C-AB82-C4849A6E79C1}"/>
    <cellStyle name="Millares 3 4 2 2" xfId="643" xr:uid="{3848C7D8-ED4A-47DF-A95D-F1591EDA79AB}"/>
    <cellStyle name="Millares 3 4 3" xfId="562" xr:uid="{8E6223F2-16CA-4DD6-812C-D36FBA569A79}"/>
    <cellStyle name="Millares 3 4 4" xfId="431" xr:uid="{013230F8-561E-433A-9873-6D3F2E08751B}"/>
    <cellStyle name="Millares 3 5" xfId="432" xr:uid="{D9D3B9DF-BDDB-4E3D-AB4C-467F3AAC409D}"/>
    <cellStyle name="Millares 3 5 2" xfId="617" xr:uid="{9B7423C9-9AF5-4429-800D-C993815027FE}"/>
    <cellStyle name="Millares 3 5 2 2" xfId="715" xr:uid="{DEE16C92-085F-4468-BF6B-E6871B331CA3}"/>
    <cellStyle name="Millares 3 6" xfId="466" xr:uid="{42FDD8D4-5BFD-4AFB-88CA-06B11F01CAA9}"/>
    <cellStyle name="Millares 3 7" xfId="492" xr:uid="{47A18816-CB7E-43F8-AB8A-8F1ED2168228}"/>
    <cellStyle name="Millares 3 7 2" xfId="640" xr:uid="{72E80328-71ED-420F-B469-A0A135881105}"/>
    <cellStyle name="Millares 3 8" xfId="383" xr:uid="{2DE69D9A-5767-4A32-B405-57FB30F3A09C}"/>
    <cellStyle name="Millares 3 9" xfId="296" xr:uid="{D3A68AFD-9630-494B-96E6-C5140AD9536E}"/>
    <cellStyle name="Millares 30" xfId="600" xr:uid="{AFEE8B71-7137-4EF2-8AF5-7356F2108D47}"/>
    <cellStyle name="Millares 30 2" xfId="699" xr:uid="{F07FD6E5-CCD9-4A35-80F4-747F1015667D}"/>
    <cellStyle name="Millares 31" xfId="606" xr:uid="{E5E4AD2D-D77A-40F0-85B0-32B312F38880}"/>
    <cellStyle name="Millares 31 2" xfId="705" xr:uid="{A3787B1C-AE1A-409D-BD19-54C57F205806}"/>
    <cellStyle name="Millares 32" xfId="599" xr:uid="{20194263-D525-4CBA-9CC6-F62058725B47}"/>
    <cellStyle name="Millares 32 2" xfId="698" xr:uid="{5C71960B-C314-4464-8F7D-5C2B016E12B2}"/>
    <cellStyle name="Millares 33" xfId="613" xr:uid="{FFC2AADE-BB92-4E8D-9D78-5FC70FF08CB8}"/>
    <cellStyle name="Millares 34" xfId="615" xr:uid="{6C7C5F5E-A446-403A-ADFF-8DD6D2830141}"/>
    <cellStyle name="Millares 34 2" xfId="713" xr:uid="{61869653-B49F-4B78-9250-B31E02A98158}"/>
    <cellStyle name="Millares 35" xfId="620" xr:uid="{D29FF8F2-EC4C-4F29-A1EC-CD78EBF846C9}"/>
    <cellStyle name="Millares 35 2" xfId="718" xr:uid="{35686D75-49C1-4098-A239-CA2C28088DC8}"/>
    <cellStyle name="Millares 36" xfId="623" xr:uid="{E73D21B3-75DF-4362-91EE-78AC41F50129}"/>
    <cellStyle name="Millares 37" xfId="463" xr:uid="{323F7FC9-8072-4540-A6BE-DC67A9729A3E}"/>
    <cellStyle name="Millares 38" xfId="720" xr:uid="{4FB50B71-06B6-459F-AB9A-9E285E10A14D}"/>
    <cellStyle name="Millares 39" xfId="444" xr:uid="{FB5D9625-799A-4551-AA82-4CC00A3D7243}"/>
    <cellStyle name="Millares 4" xfId="4" xr:uid="{00000000-0005-0000-0000-000015000000}"/>
    <cellStyle name="Millares 4 2" xfId="434" xr:uid="{28C24E93-400A-44FC-AB9C-7876D5EFD15A}"/>
    <cellStyle name="Millares 4 2 2" xfId="584" xr:uid="{37DA4701-0CE6-48E9-BC72-676E29BD0794}"/>
    <cellStyle name="Millares 4 2 2 2" xfId="684" xr:uid="{C90BD3A2-7693-477D-83C5-A8822374C6F4}"/>
    <cellStyle name="Millares 4 2 3" xfId="618" xr:uid="{5B869FEA-A19D-449C-9CCB-00AB4ADBE25E}"/>
    <cellStyle name="Millares 4 2 3 2" xfId="716" xr:uid="{7E5D32CA-15EA-4D4D-B14E-F4A057363764}"/>
    <cellStyle name="Millares 4 3" xfId="496" xr:uid="{A207AB6B-7DC4-4317-9E94-A4800EC0DE7C}"/>
    <cellStyle name="Millares 4 3 2" xfId="644" xr:uid="{4CDDFBDD-ACC3-43BD-9412-F2C9661754E5}"/>
    <cellStyle name="Millares 4 4" xfId="477" xr:uid="{A6607328-ECAC-463A-B652-F9CCE6C7FB0D}"/>
    <cellStyle name="Millares 4 5" xfId="563" xr:uid="{F4B84796-F6F9-4965-9D69-B37C91F243E7}"/>
    <cellStyle name="Millares 4 5 2" xfId="673" xr:uid="{92459703-11CA-4133-A5F2-19A23EAEEBB2}"/>
    <cellStyle name="Millares 4 6" xfId="433" xr:uid="{77F866EC-04E3-48BF-B8CE-F925481DDAA4}"/>
    <cellStyle name="Millares 4 7" xfId="300" xr:uid="{6A58459C-25BD-42E8-A686-3588B3157649}"/>
    <cellStyle name="Millares 40" xfId="379" xr:uid="{1FC492A2-CC7D-45CC-AC0F-86A83EF4BDA3}"/>
    <cellStyle name="Millares 41" xfId="722" xr:uid="{4C0D163E-D136-461F-9F1C-39C05531C37D}"/>
    <cellStyle name="Millares 42" xfId="721" xr:uid="{3AF68203-4701-4128-8854-9BF43BA0FC22}"/>
    <cellStyle name="Millares 5" xfId="301" xr:uid="{6FE40EF7-7E28-43C1-ACC0-D10AAEBEB9F0}"/>
    <cellStyle name="Millares 5 2" xfId="497" xr:uid="{D62663B4-9A41-42F4-B489-94781138426C}"/>
    <cellStyle name="Millares 5 2 2" xfId="645" xr:uid="{B1B2B3B1-8ADD-419E-8C4A-154F83FD6D88}"/>
    <cellStyle name="Millares 5 3" xfId="564" xr:uid="{23B8E53B-4DCF-4E3E-819D-11DD207E2301}"/>
    <cellStyle name="Millares 5 4" xfId="435" xr:uid="{8FCD5D3F-620A-442E-8F4F-A16B8BEC6D8A}"/>
    <cellStyle name="Millares 6" xfId="302" xr:uid="{380EF78D-6DD4-41FB-AABB-A9EFD9C56135}"/>
    <cellStyle name="Millares 6 2" xfId="437" xr:uid="{0A530811-1428-493D-B437-D79838954C14}"/>
    <cellStyle name="Millares 6 2 2" xfId="619" xr:uid="{F496735D-A6BD-4958-98DB-CF15ADBB1648}"/>
    <cellStyle name="Millares 6 2 2 2" xfId="717" xr:uid="{EF308E2E-E46F-4EE4-9237-629E44A87A92}"/>
    <cellStyle name="Millares 6 3" xfId="498" xr:uid="{AEB6A6D9-B2B9-437A-B080-DD5805AD7B49}"/>
    <cellStyle name="Millares 6 3 2" xfId="646" xr:uid="{9C07E6EB-203E-429A-B147-A00E9E7C0C7B}"/>
    <cellStyle name="Millares 6 4" xfId="565" xr:uid="{FD270D0D-D863-4C2E-B195-D92E7633C72E}"/>
    <cellStyle name="Millares 6 5" xfId="436" xr:uid="{3BE0FB22-29A1-49C7-9773-E3E15B8A0230}"/>
    <cellStyle name="Millares 7" xfId="303" xr:uid="{3388C30C-3D36-4141-929F-86BB8F16022D}"/>
    <cellStyle name="Millares 7 2" xfId="499" xr:uid="{7416A73E-F61B-44CD-8880-336BDA8C1C6B}"/>
    <cellStyle name="Millares 7 2 2" xfId="585" xr:uid="{93624F6C-D5F7-48F5-9CD9-C8D818C8862D}"/>
    <cellStyle name="Millares 7 2 2 2" xfId="685" xr:uid="{7EA9B55E-EC8E-4C66-B8A9-91228A0F091C}"/>
    <cellStyle name="Millares 7 2 3" xfId="647" xr:uid="{C6FA880B-57BD-4704-856A-43252C596F15}"/>
    <cellStyle name="Millares 7 3" xfId="566" xr:uid="{005F7E5B-278E-4FF2-84EF-A01694A3B1F8}"/>
    <cellStyle name="Millares 7 3 2" xfId="674" xr:uid="{A5CE687A-5A92-40FB-AC58-FE18CDFC7A3B}"/>
    <cellStyle name="Millares 7 4" xfId="438" xr:uid="{0B1B6CE7-4E74-4188-B64C-08630E5982A5}"/>
    <cellStyle name="Millares 8" xfId="381" xr:uid="{B34B94A9-6155-45AA-92D0-FFBA066D3686}"/>
    <cellStyle name="Millares 8 2" xfId="586" xr:uid="{9CC98BB3-83B1-4759-B445-F34400139412}"/>
    <cellStyle name="Millares 8 2 2" xfId="686" xr:uid="{B9559554-A6D4-4D42-B901-08CB32694A8E}"/>
    <cellStyle name="Millares 8 3" xfId="567" xr:uid="{0BD1B501-229A-4840-9D29-76860F910D2C}"/>
    <cellStyle name="Millares 8 3 2" xfId="675" xr:uid="{85FFC0F0-EEA5-4205-88E6-C651D0D54B6A}"/>
    <cellStyle name="Millares 8 4" xfId="439" xr:uid="{4E705996-5F82-4FDE-A1A9-7148AEE7B468}"/>
    <cellStyle name="Millares 9" xfId="473" xr:uid="{1E560999-3B71-4BA6-9BC6-97B16698E7A4}"/>
    <cellStyle name="Millares 9 2" xfId="568" xr:uid="{12B0495D-9758-4970-B89D-4BB3D4AE9234}"/>
    <cellStyle name="Moneda [0] 2" xfId="594" xr:uid="{3A53E72F-2CA3-476C-9DF6-6ACFCFF834E3}"/>
    <cellStyle name="Moneda [0] 2 2" xfId="693" xr:uid="{7B295BAE-9C99-485D-8705-297DCBDA4336}"/>
    <cellStyle name="Moneda 2" xfId="467" xr:uid="{69693E64-51EA-4AED-828F-BDCAE0B0ECE6}"/>
    <cellStyle name="Neutral 2" xfId="440" xr:uid="{EC935135-0C55-47ED-B1DE-F10B37D02ECB}"/>
    <cellStyle name="Normal" xfId="0" builtinId="0"/>
    <cellStyle name="Normal 10" xfId="5" xr:uid="{00000000-0005-0000-0000-000017000000}"/>
    <cellStyle name="Normal 10 2" xfId="590" xr:uid="{54A2C8F5-FC9A-4B04-8ECC-BCE1578163FE}"/>
    <cellStyle name="Normal 11" xfId="6" xr:uid="{00000000-0005-0000-0000-000018000000}"/>
    <cellStyle name="Normal 11 2" xfId="500" xr:uid="{1BD9056A-7530-43D8-BACC-FD5E35C373B2}"/>
    <cellStyle name="Normal 11 3" xfId="391" xr:uid="{CF6B2452-DC02-4BE7-BA31-026361ECA81B}"/>
    <cellStyle name="Normal 12" xfId="7" xr:uid="{00000000-0005-0000-0000-000019000000}"/>
    <cellStyle name="Normal 12 2" xfId="501" xr:uid="{4BD020B7-AFE1-4A5E-B0D5-3022B0D4D3B7}"/>
    <cellStyle name="Normal 12 3" xfId="392" xr:uid="{A908F299-77C9-4413-B781-2DDB8173F130}"/>
    <cellStyle name="Normal 13" xfId="8" xr:uid="{00000000-0005-0000-0000-00001A000000}"/>
    <cellStyle name="Normal 13 2" xfId="502" xr:uid="{2F119EEE-B52C-4219-919D-B795CDE1D86E}"/>
    <cellStyle name="Normal 13 3" xfId="393" xr:uid="{3B96F7CA-789D-4302-95F7-98BD5599E948}"/>
    <cellStyle name="Normal 14" xfId="9" xr:uid="{00000000-0005-0000-0000-00001B000000}"/>
    <cellStyle name="Normal 14 2" xfId="503" xr:uid="{9D0441F7-09BB-4C6A-97FB-E09D997F003F}"/>
    <cellStyle name="Normal 14 3" xfId="394" xr:uid="{3B9327B6-A915-4990-A9A2-8092895833A4}"/>
    <cellStyle name="Normal 15" xfId="10" xr:uid="{00000000-0005-0000-0000-00001C000000}"/>
    <cellStyle name="Normal 15 2" xfId="441" xr:uid="{1CC5D1CB-EF79-496B-BE3E-F1CC3433BFD9}"/>
    <cellStyle name="Normal 15 3" xfId="504" xr:uid="{865D36A8-F6F6-46AE-9B13-21C62CD3F6CE}"/>
    <cellStyle name="Normal 15 4" xfId="386" xr:uid="{B095201B-8F7D-468D-85BA-635BFD830BF9}"/>
    <cellStyle name="Normal 16" xfId="11" xr:uid="{00000000-0005-0000-0000-00001D000000}"/>
    <cellStyle name="Normal 16 2" xfId="442" xr:uid="{59997318-7285-45C9-8CB9-863B1D0362A9}"/>
    <cellStyle name="Normal 16 3" xfId="505" xr:uid="{CAFA5302-D811-4C6D-81DE-A1C1D243BC44}"/>
    <cellStyle name="Normal 16 4" xfId="387" xr:uid="{9F73FD22-7565-4484-9168-82D151D935E0}"/>
    <cellStyle name="Normal 17" xfId="12" xr:uid="{00000000-0005-0000-0000-00001E000000}"/>
    <cellStyle name="Normal 17 2" xfId="443" xr:uid="{4FA5AFA8-0CA8-49B0-A5FF-BD7D936FCAA4}"/>
    <cellStyle name="Normal 17 3" xfId="506" xr:uid="{B7FB5170-B503-4166-8339-E641688AC4B6}"/>
    <cellStyle name="Normal 17 4" xfId="388" xr:uid="{94CF0E38-A730-4FCD-B80A-D419F89B7FCF}"/>
    <cellStyle name="Normal 18" xfId="13" xr:uid="{00000000-0005-0000-0000-00001F000000}"/>
    <cellStyle name="Normal 19" xfId="14" xr:uid="{00000000-0005-0000-0000-000020000000}"/>
    <cellStyle name="Normal 2" xfId="15" xr:uid="{00000000-0005-0000-0000-000021000000}"/>
    <cellStyle name="Normal 2 10" xfId="16" xr:uid="{00000000-0005-0000-0000-000022000000}"/>
    <cellStyle name="Normal 2 10 2" xfId="305" xr:uid="{76AD5060-90A3-4EE0-8629-1DCFF8BC4CA0}"/>
    <cellStyle name="Normal 2 11" xfId="17" xr:uid="{00000000-0005-0000-0000-000023000000}"/>
    <cellStyle name="Normal 2 11 2" xfId="306" xr:uid="{80AF347E-E8BC-4DBF-8E35-944CA8F0D85A}"/>
    <cellStyle name="Normal 2 12" xfId="18" xr:uid="{00000000-0005-0000-0000-000024000000}"/>
    <cellStyle name="Normal 2 12 2" xfId="307" xr:uid="{8016A85D-1AD1-4B5F-86D1-41758CC6A879}"/>
    <cellStyle name="Normal 2 13" xfId="19" xr:uid="{00000000-0005-0000-0000-000025000000}"/>
    <cellStyle name="Normal 2 13 2" xfId="308" xr:uid="{B19D3B4A-2B6F-459B-AFDB-35DD72D876B0}"/>
    <cellStyle name="Normal 2 14" xfId="20" xr:uid="{00000000-0005-0000-0000-000026000000}"/>
    <cellStyle name="Normal 2 14 2" xfId="309" xr:uid="{38127794-CAE3-45CD-A56A-EF440EED622E}"/>
    <cellStyle name="Normal 2 15" xfId="21" xr:uid="{00000000-0005-0000-0000-000027000000}"/>
    <cellStyle name="Normal 2 15 2" xfId="310" xr:uid="{DD6B66E7-0E22-468C-A2D9-01E998C7775C}"/>
    <cellStyle name="Normal 2 16" xfId="22" xr:uid="{00000000-0005-0000-0000-000028000000}"/>
    <cellStyle name="Normal 2 16 2" xfId="311" xr:uid="{BB690398-21D8-4ABB-B7E3-15A224EF35C1}"/>
    <cellStyle name="Normal 2 17" xfId="23" xr:uid="{00000000-0005-0000-0000-000029000000}"/>
    <cellStyle name="Normal 2 17 2" xfId="312" xr:uid="{48138672-283E-41B5-80AF-4A8848D27AF1}"/>
    <cellStyle name="Normal 2 18" xfId="24" xr:uid="{00000000-0005-0000-0000-00002A000000}"/>
    <cellStyle name="Normal 2 18 2" xfId="313" xr:uid="{D7C0E9C3-C0E5-44F7-8ED6-554816CAE825}"/>
    <cellStyle name="Normal 2 19" xfId="25" xr:uid="{00000000-0005-0000-0000-00002B000000}"/>
    <cellStyle name="Normal 2 19 2" xfId="314" xr:uid="{059F517B-066C-410E-AC67-248A0306C201}"/>
    <cellStyle name="Normal 2 2" xfId="26" xr:uid="{00000000-0005-0000-0000-00002C000000}"/>
    <cellStyle name="Normal 2 2 10" xfId="27" xr:uid="{00000000-0005-0000-0000-00002D000000}"/>
    <cellStyle name="Normal 2 2 11" xfId="28" xr:uid="{00000000-0005-0000-0000-00002E000000}"/>
    <cellStyle name="Normal 2 2 12" xfId="29" xr:uid="{00000000-0005-0000-0000-00002F000000}"/>
    <cellStyle name="Normal 2 2 13" xfId="30" xr:uid="{00000000-0005-0000-0000-000030000000}"/>
    <cellStyle name="Normal 2 2 14" xfId="31" xr:uid="{00000000-0005-0000-0000-000031000000}"/>
    <cellStyle name="Normal 2 2 15" xfId="32" xr:uid="{00000000-0005-0000-0000-000032000000}"/>
    <cellStyle name="Normal 2 2 16" xfId="33" xr:uid="{00000000-0005-0000-0000-000033000000}"/>
    <cellStyle name="Normal 2 2 17" xfId="34" xr:uid="{00000000-0005-0000-0000-000034000000}"/>
    <cellStyle name="Normal 2 2 18" xfId="35" xr:uid="{00000000-0005-0000-0000-000035000000}"/>
    <cellStyle name="Normal 2 2 19" xfId="36" xr:uid="{00000000-0005-0000-0000-000036000000}"/>
    <cellStyle name="Normal 2 2 2" xfId="37" xr:uid="{00000000-0005-0000-0000-000037000000}"/>
    <cellStyle name="Normal 2 2 2 10" xfId="38" xr:uid="{00000000-0005-0000-0000-000038000000}"/>
    <cellStyle name="Normal 2 2 2 10 2" xfId="316" xr:uid="{2DF9794D-354B-43BD-A038-355C69D27D5D}"/>
    <cellStyle name="Normal 2 2 2 11" xfId="39" xr:uid="{00000000-0005-0000-0000-000039000000}"/>
    <cellStyle name="Normal 2 2 2 11 2" xfId="317" xr:uid="{503B7EF0-6FA1-40EE-AF75-5CD3906DE7EE}"/>
    <cellStyle name="Normal 2 2 2 12" xfId="40" xr:uid="{00000000-0005-0000-0000-00003A000000}"/>
    <cellStyle name="Normal 2 2 2 12 2" xfId="318" xr:uid="{163C9A0E-263D-4DA6-853F-B2BF0BF799F0}"/>
    <cellStyle name="Normal 2 2 2 13" xfId="41" xr:uid="{00000000-0005-0000-0000-00003B000000}"/>
    <cellStyle name="Normal 2 2 2 13 2" xfId="319" xr:uid="{377ECDBD-511F-4F8C-BF3A-B8F0AE1D87B7}"/>
    <cellStyle name="Normal 2 2 2 14" xfId="42" xr:uid="{00000000-0005-0000-0000-00003C000000}"/>
    <cellStyle name="Normal 2 2 2 14 2" xfId="320" xr:uid="{4339757D-BA45-4F3B-82B6-7FBF1581FDBD}"/>
    <cellStyle name="Normal 2 2 2 15" xfId="43" xr:uid="{00000000-0005-0000-0000-00003D000000}"/>
    <cellStyle name="Normal 2 2 2 15 2" xfId="321" xr:uid="{271324B8-2C70-4253-9055-0FCAC0BF1329}"/>
    <cellStyle name="Normal 2 2 2 16" xfId="44" xr:uid="{00000000-0005-0000-0000-00003E000000}"/>
    <cellStyle name="Normal 2 2 2 16 2" xfId="322" xr:uid="{4FCD9193-5D61-4C8B-A147-EEF848D053F1}"/>
    <cellStyle name="Normal 2 2 2 17" xfId="45" xr:uid="{00000000-0005-0000-0000-00003F000000}"/>
    <cellStyle name="Normal 2 2 2 17 2" xfId="323" xr:uid="{25196428-FE5E-49A5-8A4C-9738C645DDAA}"/>
    <cellStyle name="Normal 2 2 2 18" xfId="46" xr:uid="{00000000-0005-0000-0000-000040000000}"/>
    <cellStyle name="Normal 2 2 2 18 2" xfId="324" xr:uid="{5BB9BFBD-D46E-41DF-B3FE-1D972820A98B}"/>
    <cellStyle name="Normal 2 2 2 19" xfId="47" xr:uid="{00000000-0005-0000-0000-000041000000}"/>
    <cellStyle name="Normal 2 2 2 19 2" xfId="325" xr:uid="{EDD89A8F-D0E8-4D7D-A6B6-C6FB2FFA2240}"/>
    <cellStyle name="Normal 2 2 2 2" xfId="48" xr:uid="{00000000-0005-0000-0000-000042000000}"/>
    <cellStyle name="Normal 2 2 2 2 2" xfId="49" xr:uid="{00000000-0005-0000-0000-000043000000}"/>
    <cellStyle name="Normal 2 2 2 2 2 2" xfId="50" xr:uid="{00000000-0005-0000-0000-000044000000}"/>
    <cellStyle name="Normal 2 2 2 2 2 2 2" xfId="327" xr:uid="{7FD131EB-52F8-4AA9-BCED-240100FE80F7}"/>
    <cellStyle name="Normal 2 2 2 2 3" xfId="326" xr:uid="{B650796A-C0C2-4989-807F-ED659DE909FA}"/>
    <cellStyle name="Normal 2 2 2 20" xfId="51" xr:uid="{00000000-0005-0000-0000-000045000000}"/>
    <cellStyle name="Normal 2 2 2 20 2" xfId="328" xr:uid="{749D85E9-7582-4B43-8810-F03A8285CFAF}"/>
    <cellStyle name="Normal 2 2 2 21" xfId="52" xr:uid="{00000000-0005-0000-0000-000046000000}"/>
    <cellStyle name="Normal 2 2 2 21 2" xfId="329" xr:uid="{AD1FAE76-4B5A-44DF-8FCE-E72C6CB4D860}"/>
    <cellStyle name="Normal 2 2 2 22" xfId="53" xr:uid="{00000000-0005-0000-0000-000047000000}"/>
    <cellStyle name="Normal 2 2 2 22 2" xfId="330" xr:uid="{BFE9B4C9-0C57-4D44-8BF7-042757A061F1}"/>
    <cellStyle name="Normal 2 2 2 23" xfId="54" xr:uid="{00000000-0005-0000-0000-000048000000}"/>
    <cellStyle name="Normal 2 2 2 23 2" xfId="331" xr:uid="{199DF34B-9E89-4D08-B600-EC69E8815C6A}"/>
    <cellStyle name="Normal 2 2 2 24" xfId="55" xr:uid="{00000000-0005-0000-0000-000049000000}"/>
    <cellStyle name="Normal 2 2 2 24 2" xfId="332" xr:uid="{3AB701FB-E79C-46C1-9DB4-C2D9F6C53358}"/>
    <cellStyle name="Normal 2 2 2 25" xfId="56" xr:uid="{00000000-0005-0000-0000-00004A000000}"/>
    <cellStyle name="Normal 2 2 2 25 2" xfId="333" xr:uid="{03795966-AEAF-4820-B098-E2929FF188E7}"/>
    <cellStyle name="Normal 2 2 2 26" xfId="57" xr:uid="{00000000-0005-0000-0000-00004B000000}"/>
    <cellStyle name="Normal 2 2 2 26 2" xfId="334" xr:uid="{F5A12EA0-0786-4F0A-BA66-A8B00BFC0513}"/>
    <cellStyle name="Normal 2 2 2 27" xfId="58" xr:uid="{00000000-0005-0000-0000-00004C000000}"/>
    <cellStyle name="Normal 2 2 2 27 2" xfId="335" xr:uid="{6219BFA4-4D57-4EA1-8E07-9CFEF4B3B4FF}"/>
    <cellStyle name="Normal 2 2 2 28" xfId="59" xr:uid="{00000000-0005-0000-0000-00004D000000}"/>
    <cellStyle name="Normal 2 2 2 28 2" xfId="336" xr:uid="{7BC6AA99-D5B2-45F5-BE0C-8F3921DE0F27}"/>
    <cellStyle name="Normal 2 2 2 29" xfId="60" xr:uid="{00000000-0005-0000-0000-00004E000000}"/>
    <cellStyle name="Normal 2 2 2 29 2" xfId="337" xr:uid="{509D0EAD-CD92-40BD-AA22-F4EAEB20ADFA}"/>
    <cellStyle name="Normal 2 2 2 3" xfId="61" xr:uid="{00000000-0005-0000-0000-00004F000000}"/>
    <cellStyle name="Normal 2 2 2 3 2" xfId="338" xr:uid="{CDEB90B9-5208-4E68-9499-23126AF161B1}"/>
    <cellStyle name="Normal 2 2 2 30" xfId="62" xr:uid="{00000000-0005-0000-0000-000050000000}"/>
    <cellStyle name="Normal 2 2 2 30 2" xfId="339" xr:uid="{B0CE591B-0E2F-48FA-B825-9CAE303F3631}"/>
    <cellStyle name="Normal 2 2 2 31" xfId="63" xr:uid="{00000000-0005-0000-0000-000051000000}"/>
    <cellStyle name="Normal 2 2 2 31 2" xfId="340" xr:uid="{2156B53D-64F1-461B-B2E3-A915E299F359}"/>
    <cellStyle name="Normal 2 2 2 32" xfId="64" xr:uid="{00000000-0005-0000-0000-000052000000}"/>
    <cellStyle name="Normal 2 2 2 32 2" xfId="341" xr:uid="{FFB8E878-5DF6-4B41-AAE6-14A34C83D86C}"/>
    <cellStyle name="Normal 2 2 2 4" xfId="65" xr:uid="{00000000-0005-0000-0000-000053000000}"/>
    <cellStyle name="Normal 2 2 2 4 2" xfId="342" xr:uid="{B0D04359-C718-431C-A69D-43EB5519F90D}"/>
    <cellStyle name="Normal 2 2 2 5" xfId="66" xr:uid="{00000000-0005-0000-0000-000054000000}"/>
    <cellStyle name="Normal 2 2 2 5 2" xfId="343" xr:uid="{17DA477B-BE70-4DB8-8CF7-B2E760E798E8}"/>
    <cellStyle name="Normal 2 2 2 6" xfId="67" xr:uid="{00000000-0005-0000-0000-000055000000}"/>
    <cellStyle name="Normal 2 2 2 6 2" xfId="344" xr:uid="{9FC8C77D-1260-4D9D-9805-C37B0D4D53F5}"/>
    <cellStyle name="Normal 2 2 2 7" xfId="68" xr:uid="{00000000-0005-0000-0000-000056000000}"/>
    <cellStyle name="Normal 2 2 2 7 2" xfId="345" xr:uid="{7DA31E04-4C40-4CA3-8A2C-C853DE90C4A9}"/>
    <cellStyle name="Normal 2 2 2 8" xfId="69" xr:uid="{00000000-0005-0000-0000-000057000000}"/>
    <cellStyle name="Normal 2 2 2 8 2" xfId="346" xr:uid="{472A5603-48C6-4EDA-BC0E-38FB5531E997}"/>
    <cellStyle name="Normal 2 2 2 9" xfId="70" xr:uid="{00000000-0005-0000-0000-000058000000}"/>
    <cellStyle name="Normal 2 2 2 9 2" xfId="347" xr:uid="{93B5A631-719B-45FA-AFD8-FF2D898E6849}"/>
    <cellStyle name="Normal 2 2 20" xfId="71" xr:uid="{00000000-0005-0000-0000-000059000000}"/>
    <cellStyle name="Normal 2 2 21" xfId="72" xr:uid="{00000000-0005-0000-0000-00005A000000}"/>
    <cellStyle name="Normal 2 2 22" xfId="73" xr:uid="{00000000-0005-0000-0000-00005B000000}"/>
    <cellStyle name="Normal 2 2 23" xfId="74" xr:uid="{00000000-0005-0000-0000-00005C000000}"/>
    <cellStyle name="Normal 2 2 24" xfId="75" xr:uid="{00000000-0005-0000-0000-00005D000000}"/>
    <cellStyle name="Normal 2 2 25" xfId="76" xr:uid="{00000000-0005-0000-0000-00005E000000}"/>
    <cellStyle name="Normal 2 2 26" xfId="77" xr:uid="{00000000-0005-0000-0000-00005F000000}"/>
    <cellStyle name="Normal 2 2 27" xfId="78" xr:uid="{00000000-0005-0000-0000-000060000000}"/>
    <cellStyle name="Normal 2 2 28" xfId="79" xr:uid="{00000000-0005-0000-0000-000061000000}"/>
    <cellStyle name="Normal 2 2 29" xfId="80" xr:uid="{00000000-0005-0000-0000-000062000000}"/>
    <cellStyle name="Normal 2 2 3" xfId="81" xr:uid="{00000000-0005-0000-0000-000063000000}"/>
    <cellStyle name="Normal 2 2 30" xfId="82" xr:uid="{00000000-0005-0000-0000-000064000000}"/>
    <cellStyle name="Normal 2 2 31" xfId="83" xr:uid="{00000000-0005-0000-0000-000065000000}"/>
    <cellStyle name="Normal 2 2 32" xfId="84" xr:uid="{00000000-0005-0000-0000-000066000000}"/>
    <cellStyle name="Normal 2 2 33" xfId="315" xr:uid="{438C8DAF-A66F-423E-AB84-79AAFD78CAAA}"/>
    <cellStyle name="Normal 2 2 4" xfId="85" xr:uid="{00000000-0005-0000-0000-000067000000}"/>
    <cellStyle name="Normal 2 2 5" xfId="86" xr:uid="{00000000-0005-0000-0000-000068000000}"/>
    <cellStyle name="Normal 2 2 6" xfId="87" xr:uid="{00000000-0005-0000-0000-000069000000}"/>
    <cellStyle name="Normal 2 2 7" xfId="88" xr:uid="{00000000-0005-0000-0000-00006A000000}"/>
    <cellStyle name="Normal 2 2 8" xfId="89" xr:uid="{00000000-0005-0000-0000-00006B000000}"/>
    <cellStyle name="Normal 2 2 9" xfId="90" xr:uid="{00000000-0005-0000-0000-00006C000000}"/>
    <cellStyle name="Normal 2 20" xfId="91" xr:uid="{00000000-0005-0000-0000-00006D000000}"/>
    <cellStyle name="Normal 2 20 2" xfId="348" xr:uid="{1275BC24-AB4A-41E2-A363-B563E5D9380F}"/>
    <cellStyle name="Normal 2 21" xfId="92" xr:uid="{00000000-0005-0000-0000-00006E000000}"/>
    <cellStyle name="Normal 2 21 2" xfId="349" xr:uid="{864835E6-E9DF-4827-9232-8AFB099B3E7A}"/>
    <cellStyle name="Normal 2 22" xfId="93" xr:uid="{00000000-0005-0000-0000-00006F000000}"/>
    <cellStyle name="Normal 2 22 2" xfId="350" xr:uid="{D8F2E1C0-1F0C-4FE7-BBD2-B684815F59BA}"/>
    <cellStyle name="Normal 2 23" xfId="94" xr:uid="{00000000-0005-0000-0000-000070000000}"/>
    <cellStyle name="Normal 2 23 2" xfId="351" xr:uid="{6FB56816-3CE6-4166-8D09-B8D178B5923E}"/>
    <cellStyle name="Normal 2 24" xfId="95" xr:uid="{00000000-0005-0000-0000-000071000000}"/>
    <cellStyle name="Normal 2 24 2" xfId="352" xr:uid="{257A0F81-EC26-4B9F-B168-DF43A5DBF9C1}"/>
    <cellStyle name="Normal 2 25" xfId="96" xr:uid="{00000000-0005-0000-0000-000072000000}"/>
    <cellStyle name="Normal 2 25 2" xfId="353" xr:uid="{74D2DDD9-53F3-4C2B-9120-732666D90520}"/>
    <cellStyle name="Normal 2 26" xfId="97" xr:uid="{00000000-0005-0000-0000-000073000000}"/>
    <cellStyle name="Normal 2 26 2" xfId="354" xr:uid="{31170AEB-CB1E-485E-9CEE-9869B6071C13}"/>
    <cellStyle name="Normal 2 27" xfId="98" xr:uid="{00000000-0005-0000-0000-000074000000}"/>
    <cellStyle name="Normal 2 27 2" xfId="355" xr:uid="{8CD81593-8FDD-45BE-A6EA-F208382F317C}"/>
    <cellStyle name="Normal 2 28" xfId="99" xr:uid="{00000000-0005-0000-0000-000075000000}"/>
    <cellStyle name="Normal 2 28 2" xfId="356" xr:uid="{5E21D9AF-DDA9-4626-8FCB-6F905976D06C}"/>
    <cellStyle name="Normal 2 29" xfId="100" xr:uid="{00000000-0005-0000-0000-000076000000}"/>
    <cellStyle name="Normal 2 29 2" xfId="357" xr:uid="{7BD42244-2A9F-4125-837E-CC085C3EF5CC}"/>
    <cellStyle name="Normal 2 3" xfId="101" xr:uid="{00000000-0005-0000-0000-000077000000}"/>
    <cellStyle name="Normal 2 3 10" xfId="210" xr:uid="{00000000-0005-0000-0000-000078000000}"/>
    <cellStyle name="Normal 2 3 2" xfId="102" xr:uid="{00000000-0005-0000-0000-000079000000}"/>
    <cellStyle name="Normal 2 3 3" xfId="103" xr:uid="{00000000-0005-0000-0000-00007A000000}"/>
    <cellStyle name="Normal 2 3 4" xfId="104" xr:uid="{00000000-0005-0000-0000-00007B000000}"/>
    <cellStyle name="Normal 2 3 5" xfId="105" xr:uid="{00000000-0005-0000-0000-00007C000000}"/>
    <cellStyle name="Normal 2 3 6" xfId="106" xr:uid="{00000000-0005-0000-0000-00007D000000}"/>
    <cellStyle name="Normal 2 3 7" xfId="107" xr:uid="{00000000-0005-0000-0000-00007E000000}"/>
    <cellStyle name="Normal 2 3 8" xfId="209" xr:uid="{00000000-0005-0000-0000-00007F000000}"/>
    <cellStyle name="Normal 2 3 8 2" xfId="569" xr:uid="{880B7407-A923-4EB5-A84C-0AD50C5202D2}"/>
    <cellStyle name="Normal 2 3 9" xfId="208" xr:uid="{00000000-0005-0000-0000-000080000000}"/>
    <cellStyle name="Normal 2 30" xfId="108" xr:uid="{00000000-0005-0000-0000-000081000000}"/>
    <cellStyle name="Normal 2 30 2" xfId="358" xr:uid="{C6A4C634-DAFD-49BE-AD77-DB4B9D398734}"/>
    <cellStyle name="Normal 2 31" xfId="109" xr:uid="{00000000-0005-0000-0000-000082000000}"/>
    <cellStyle name="Normal 2 31 2" xfId="359" xr:uid="{9B54C3A5-4EA6-4481-9539-FE94CD2E2F9C}"/>
    <cellStyle name="Normal 2 32" xfId="110" xr:uid="{00000000-0005-0000-0000-000083000000}"/>
    <cellStyle name="Normal 2 32 2" xfId="360" xr:uid="{3241FF36-BE3C-4BE7-A64F-D45EB73B8D57}"/>
    <cellStyle name="Normal 2 33" xfId="111" xr:uid="{00000000-0005-0000-0000-000084000000}"/>
    <cellStyle name="Normal 2 33 2" xfId="112" xr:uid="{00000000-0005-0000-0000-000085000000}"/>
    <cellStyle name="Normal 2 33 3" xfId="211" xr:uid="{00000000-0005-0000-0000-000086000000}"/>
    <cellStyle name="Normal 2 33 4" xfId="207" xr:uid="{00000000-0005-0000-0000-000087000000}"/>
    <cellStyle name="Normal 2 33 5" xfId="213" xr:uid="{00000000-0005-0000-0000-000088000000}"/>
    <cellStyle name="Normal 2 34" xfId="361" xr:uid="{B12E5DC7-C4BF-4968-ADEE-C3A2434834A3}"/>
    <cellStyle name="Normal 2 35" xfId="362" xr:uid="{2308BA8A-F44B-4E15-9E4E-1A79D9606A99}"/>
    <cellStyle name="Normal 2 36" xfId="445" xr:uid="{32D1DA46-6AF9-408B-B72C-268D811097F8}"/>
    <cellStyle name="Normal 2 37" xfId="304" xr:uid="{B290F0AF-A2A7-49C8-8708-3AB06C491918}"/>
    <cellStyle name="Normal 2 4" xfId="113" xr:uid="{00000000-0005-0000-0000-000089000000}"/>
    <cellStyle name="Normal 2 4 2" xfId="114" xr:uid="{00000000-0005-0000-0000-00008A000000}"/>
    <cellStyle name="Normal 2 4 2 2" xfId="363" xr:uid="{8D8220C0-2C26-4E1A-9933-6033B74424EA}"/>
    <cellStyle name="Normal 2 4 3" xfId="115" xr:uid="{00000000-0005-0000-0000-00008B000000}"/>
    <cellStyle name="Normal 2 4 4" xfId="212" xr:uid="{00000000-0005-0000-0000-00008C000000}"/>
    <cellStyle name="Normal 2 4 5" xfId="206" xr:uid="{00000000-0005-0000-0000-00008D000000}"/>
    <cellStyle name="Normal 2 4 6" xfId="214" xr:uid="{00000000-0005-0000-0000-00008E000000}"/>
    <cellStyle name="Normal 2 5" xfId="116" xr:uid="{00000000-0005-0000-0000-00008F000000}"/>
    <cellStyle name="Normal 2 5 2" xfId="364" xr:uid="{499A1680-B49F-4666-BD53-4841BCF404A4}"/>
    <cellStyle name="Normal 2 6" xfId="117" xr:uid="{00000000-0005-0000-0000-000090000000}"/>
    <cellStyle name="Normal 2 6 2" xfId="365" xr:uid="{9847F40C-157D-4EA8-9B3A-14A8943F7A72}"/>
    <cellStyle name="Normal 2 7" xfId="118" xr:uid="{00000000-0005-0000-0000-000091000000}"/>
    <cellStyle name="Normal 2 7 2" xfId="366" xr:uid="{39189D28-B6F5-45DA-BFB8-1D7DD82D5567}"/>
    <cellStyle name="Normal 2 8" xfId="119" xr:uid="{00000000-0005-0000-0000-000092000000}"/>
    <cellStyle name="Normal 2 8 2" xfId="367" xr:uid="{A3C3EA8D-67A3-4138-B30D-F23D5C6CEA77}"/>
    <cellStyle name="Normal 2 9" xfId="120" xr:uid="{00000000-0005-0000-0000-000093000000}"/>
    <cellStyle name="Normal 2 9 2" xfId="368" xr:uid="{1A11024F-25B1-45D3-B5AD-0DCF87DB6E9B}"/>
    <cellStyle name="Normal 20" xfId="121" xr:uid="{00000000-0005-0000-0000-000094000000}"/>
    <cellStyle name="Normal 21" xfId="122" xr:uid="{00000000-0005-0000-0000-000095000000}"/>
    <cellStyle name="Normal 22" xfId="123" xr:uid="{00000000-0005-0000-0000-000096000000}"/>
    <cellStyle name="Normal 23" xfId="124" xr:uid="{00000000-0005-0000-0000-000097000000}"/>
    <cellStyle name="Normal 24" xfId="125" xr:uid="{00000000-0005-0000-0000-000098000000}"/>
    <cellStyle name="Normal 25" xfId="126" xr:uid="{00000000-0005-0000-0000-000099000000}"/>
    <cellStyle name="Normal 26" xfId="127" xr:uid="{00000000-0005-0000-0000-00009A000000}"/>
    <cellStyle name="Normal 27" xfId="128" xr:uid="{00000000-0005-0000-0000-00009B000000}"/>
    <cellStyle name="Normal 28" xfId="129" xr:uid="{00000000-0005-0000-0000-00009C000000}"/>
    <cellStyle name="Normal 28 10" xfId="216" xr:uid="{00000000-0005-0000-0000-00009D000000}"/>
    <cellStyle name="Normal 28 2" xfId="130" xr:uid="{00000000-0005-0000-0000-00009E000000}"/>
    <cellStyle name="Normal 28 3" xfId="131" xr:uid="{00000000-0005-0000-0000-00009F000000}"/>
    <cellStyle name="Normal 28 4" xfId="132" xr:uid="{00000000-0005-0000-0000-0000A0000000}"/>
    <cellStyle name="Normal 28 5" xfId="133" xr:uid="{00000000-0005-0000-0000-0000A1000000}"/>
    <cellStyle name="Normal 28 6" xfId="134" xr:uid="{00000000-0005-0000-0000-0000A2000000}"/>
    <cellStyle name="Normal 28 7" xfId="135" xr:uid="{00000000-0005-0000-0000-0000A3000000}"/>
    <cellStyle name="Normal 28 8" xfId="215" xr:uid="{00000000-0005-0000-0000-0000A4000000}"/>
    <cellStyle name="Normal 28 9" xfId="205" xr:uid="{00000000-0005-0000-0000-0000A5000000}"/>
    <cellStyle name="Normal 29" xfId="136" xr:uid="{00000000-0005-0000-0000-0000A6000000}"/>
    <cellStyle name="Normal 29 2" xfId="137" xr:uid="{00000000-0005-0000-0000-0000A7000000}"/>
    <cellStyle name="Normal 29 2 2" xfId="138" xr:uid="{00000000-0005-0000-0000-0000A8000000}"/>
    <cellStyle name="Normal 29 2 3" xfId="218" xr:uid="{00000000-0005-0000-0000-0000A9000000}"/>
    <cellStyle name="Normal 29 2 4" xfId="203" xr:uid="{00000000-0005-0000-0000-0000AA000000}"/>
    <cellStyle name="Normal 29 2 5" xfId="224" xr:uid="{00000000-0005-0000-0000-0000AB000000}"/>
    <cellStyle name="Normal 29 3" xfId="217" xr:uid="{00000000-0005-0000-0000-0000AC000000}"/>
    <cellStyle name="Normal 29 4" xfId="204" xr:uid="{00000000-0005-0000-0000-0000AD000000}"/>
    <cellStyle name="Normal 29 5" xfId="222" xr:uid="{00000000-0005-0000-0000-0000AE000000}"/>
    <cellStyle name="Normal 3" xfId="139" xr:uid="{00000000-0005-0000-0000-0000AF000000}"/>
    <cellStyle name="Normal 3 2" xfId="140" xr:uid="{00000000-0005-0000-0000-0000B0000000}"/>
    <cellStyle name="Normal 3 2 2" xfId="570" xr:uid="{8CDD1905-F26D-49F1-9487-126832CBAFFA}"/>
    <cellStyle name="Normal 3 3" xfId="370" xr:uid="{94603D0D-BCE9-4D8E-A3E2-672B2B7F1279}"/>
    <cellStyle name="Normal 3 4" xfId="371" xr:uid="{93BF1241-97C8-4002-B4C3-7A4874C7497C}"/>
    <cellStyle name="Normal 3 4 2" xfId="446" xr:uid="{E91B03A6-244E-4115-9257-C4C9A6FA7E23}"/>
    <cellStyle name="Normal 3 5" xfId="447" xr:uid="{1AFBAD29-23A3-4BA0-883C-3358298FA0E7}"/>
    <cellStyle name="Normal 3 6" xfId="369" xr:uid="{F8F67359-8CB5-478E-8F28-38A596EA01B5}"/>
    <cellStyle name="Normal 3_Graficos presentacion" xfId="372" xr:uid="{8D0B5649-4C3F-4187-ACAD-84B8D92F63EE}"/>
    <cellStyle name="Normal 30" xfId="141" xr:uid="{00000000-0005-0000-0000-0000B1000000}"/>
    <cellStyle name="Normal 30 2" xfId="219" xr:uid="{00000000-0005-0000-0000-0000B2000000}"/>
    <cellStyle name="Normal 30 3" xfId="202" xr:uid="{00000000-0005-0000-0000-0000B3000000}"/>
    <cellStyle name="Normal 30 4" xfId="228" xr:uid="{00000000-0005-0000-0000-0000B4000000}"/>
    <cellStyle name="Normal 31" xfId="142" xr:uid="{00000000-0005-0000-0000-0000B5000000}"/>
    <cellStyle name="Normal 31 2" xfId="143" xr:uid="{00000000-0005-0000-0000-0000B6000000}"/>
    <cellStyle name="Normal 31 2 2" xfId="144" xr:uid="{00000000-0005-0000-0000-0000B7000000}"/>
    <cellStyle name="Normal 31 2 3" xfId="221" xr:uid="{00000000-0005-0000-0000-0000B8000000}"/>
    <cellStyle name="Normal 31 2 4" xfId="200" xr:uid="{00000000-0005-0000-0000-0000B9000000}"/>
    <cellStyle name="Normal 31 2 5" xfId="232" xr:uid="{00000000-0005-0000-0000-0000BA000000}"/>
    <cellStyle name="Normal 31 3" xfId="220" xr:uid="{00000000-0005-0000-0000-0000BB000000}"/>
    <cellStyle name="Normal 31 3 2" xfId="462" xr:uid="{0CB5B1C2-B6CB-47F7-88F2-10C77B8D8EBA}"/>
    <cellStyle name="Normal 31 3 3" xfId="373" xr:uid="{A8043662-39D0-4507-A076-6853E2E5CDE1}"/>
    <cellStyle name="Normal 31 4" xfId="201" xr:uid="{00000000-0005-0000-0000-0000BC000000}"/>
    <cellStyle name="Normal 31 5" xfId="230" xr:uid="{00000000-0005-0000-0000-0000BD000000}"/>
    <cellStyle name="Normal 32" xfId="145" xr:uid="{00000000-0005-0000-0000-0000BE000000}"/>
    <cellStyle name="Normal 33" xfId="146" xr:uid="{00000000-0005-0000-0000-0000BF000000}"/>
    <cellStyle name="Normal 33 2" xfId="147" xr:uid="{00000000-0005-0000-0000-0000C0000000}"/>
    <cellStyle name="Normal 33 3" xfId="223" xr:uid="{00000000-0005-0000-0000-0000C1000000}"/>
    <cellStyle name="Normal 33 4" xfId="199" xr:uid="{00000000-0005-0000-0000-0000C2000000}"/>
    <cellStyle name="Normal 33 5" xfId="236" xr:uid="{00000000-0005-0000-0000-0000C3000000}"/>
    <cellStyle name="Normal 34" xfId="189" xr:uid="{00000000-0005-0000-0000-0000C4000000}"/>
    <cellStyle name="Normal 34 2" xfId="251" xr:uid="{00000000-0005-0000-0000-0000C5000000}"/>
    <cellStyle name="Normal 34 3" xfId="258" xr:uid="{00000000-0005-0000-0000-0000C6000000}"/>
    <cellStyle name="Normal 34 4" xfId="264" xr:uid="{00000000-0005-0000-0000-0000C7000000}"/>
    <cellStyle name="Normal 35" xfId="148" xr:uid="{00000000-0005-0000-0000-0000C8000000}"/>
    <cellStyle name="Normal 35 2" xfId="149" xr:uid="{00000000-0005-0000-0000-0000C9000000}"/>
    <cellStyle name="Normal 35 3" xfId="225" xr:uid="{00000000-0005-0000-0000-0000CA000000}"/>
    <cellStyle name="Normal 35 3 2" xfId="448" xr:uid="{A93BE66F-EF90-47B2-B3F3-5FB5BCBB1E3F}"/>
    <cellStyle name="Normal 35 4" xfId="198" xr:uid="{00000000-0005-0000-0000-0000CB000000}"/>
    <cellStyle name="Normal 35 4 2" xfId="389" xr:uid="{1C28E1C3-FF0A-4E88-B819-DC3FCE3AA393}"/>
    <cellStyle name="Normal 35 5" xfId="238" xr:uid="{00000000-0005-0000-0000-0000CC000000}"/>
    <cellStyle name="Normal 36" xfId="281" xr:uid="{00000000-0005-0000-0000-0000CD000000}"/>
    <cellStyle name="Normal 36 2" xfId="507" xr:uid="{43286B2B-77AC-4E40-BC08-6D54EB5FBB39}"/>
    <cellStyle name="Normal 36 3" xfId="390" xr:uid="{F4450DC0-E890-47D2-9B21-8281D6961510}"/>
    <cellStyle name="Normal 37" xfId="150" xr:uid="{00000000-0005-0000-0000-0000CE000000}"/>
    <cellStyle name="Normal 37 2" xfId="151" xr:uid="{00000000-0005-0000-0000-0000CF000000}"/>
    <cellStyle name="Normal 37 3" xfId="226" xr:uid="{00000000-0005-0000-0000-0000D0000000}"/>
    <cellStyle name="Normal 37 4" xfId="197" xr:uid="{00000000-0005-0000-0000-0000D1000000}"/>
    <cellStyle name="Normal 37 5" xfId="241" xr:uid="{00000000-0005-0000-0000-0000D2000000}"/>
    <cellStyle name="Normal 38" xfId="374" xr:uid="{73382A09-C708-430A-9946-37600E300159}"/>
    <cellStyle name="Normal 39" xfId="152" xr:uid="{00000000-0005-0000-0000-0000D3000000}"/>
    <cellStyle name="Normal 39 2" xfId="153" xr:uid="{00000000-0005-0000-0000-0000D4000000}"/>
    <cellStyle name="Normal 39 3" xfId="227" xr:uid="{00000000-0005-0000-0000-0000D5000000}"/>
    <cellStyle name="Normal 39 4" xfId="196" xr:uid="{00000000-0005-0000-0000-0000D6000000}"/>
    <cellStyle name="Normal 39 5" xfId="243" xr:uid="{00000000-0005-0000-0000-0000D7000000}"/>
    <cellStyle name="Normal 4" xfId="154" xr:uid="{00000000-0005-0000-0000-0000D8000000}"/>
    <cellStyle name="Normal 4 2" xfId="469" xr:uid="{725DBE36-D994-42ED-A782-366A98BBD303}"/>
    <cellStyle name="Normal 4 3" xfId="395" xr:uid="{2F63B984-ECFF-4402-96ED-51EA779CEE55}"/>
    <cellStyle name="Normal 40" xfId="282" xr:uid="{00000000-0005-0000-0000-0000D9000000}"/>
    <cellStyle name="Normal 41" xfId="155" xr:uid="{00000000-0005-0000-0000-0000DA000000}"/>
    <cellStyle name="Normal 41 2" xfId="156" xr:uid="{00000000-0005-0000-0000-0000DB000000}"/>
    <cellStyle name="Normal 41 3" xfId="229" xr:uid="{00000000-0005-0000-0000-0000DC000000}"/>
    <cellStyle name="Normal 41 4" xfId="195" xr:uid="{00000000-0005-0000-0000-0000DD000000}"/>
    <cellStyle name="Normal 41 5" xfId="245" xr:uid="{00000000-0005-0000-0000-0000DE000000}"/>
    <cellStyle name="Normal 42" xfId="375" xr:uid="{5FAAECF4-AA02-4E66-B6F7-295E7821093E}"/>
    <cellStyle name="Normal 43" xfId="157" xr:uid="{00000000-0005-0000-0000-0000DF000000}"/>
    <cellStyle name="Normal 43 2" xfId="158" xr:uid="{00000000-0005-0000-0000-0000E0000000}"/>
    <cellStyle name="Normal 43 3" xfId="231" xr:uid="{00000000-0005-0000-0000-0000E1000000}"/>
    <cellStyle name="Normal 43 4" xfId="194" xr:uid="{00000000-0005-0000-0000-0000E2000000}"/>
    <cellStyle name="Normal 43 5" xfId="246" xr:uid="{00000000-0005-0000-0000-0000E3000000}"/>
    <cellStyle name="Normal 44" xfId="449" xr:uid="{9B12D2D9-9413-445F-B845-C63A9B558CA5}"/>
    <cellStyle name="Normal 45" xfId="159" xr:uid="{00000000-0005-0000-0000-0000E4000000}"/>
    <cellStyle name="Normal 45 2" xfId="160" xr:uid="{00000000-0005-0000-0000-0000E5000000}"/>
    <cellStyle name="Normal 45 3" xfId="233" xr:uid="{00000000-0005-0000-0000-0000E6000000}"/>
    <cellStyle name="Normal 45 4" xfId="193" xr:uid="{00000000-0005-0000-0000-0000E7000000}"/>
    <cellStyle name="Normal 45 5" xfId="247" xr:uid="{00000000-0005-0000-0000-0000E8000000}"/>
    <cellStyle name="Normal 46" xfId="450" xr:uid="{A7EF66AC-AB0C-4ECA-8FEC-4A04C996CE4B}"/>
    <cellStyle name="Normal 47" xfId="161" xr:uid="{00000000-0005-0000-0000-0000E9000000}"/>
    <cellStyle name="Normal 47 2" xfId="162" xr:uid="{00000000-0005-0000-0000-0000EA000000}"/>
    <cellStyle name="Normal 47 3" xfId="234" xr:uid="{00000000-0005-0000-0000-0000EB000000}"/>
    <cellStyle name="Normal 47 4" xfId="190" xr:uid="{00000000-0005-0000-0000-0000EC000000}"/>
    <cellStyle name="Normal 47 5" xfId="250" xr:uid="{00000000-0005-0000-0000-0000ED000000}"/>
    <cellStyle name="Normal 48" xfId="475" xr:uid="{A1D86897-BC08-4240-B24E-40849C0DDA96}"/>
    <cellStyle name="Normal 48 2" xfId="625" xr:uid="{81DCCF67-55A9-4911-B65A-355D1C2A8C7B}"/>
    <cellStyle name="Normal 49" xfId="163" xr:uid="{00000000-0005-0000-0000-0000EE000000}"/>
    <cellStyle name="Normal 49 2" xfId="164" xr:uid="{00000000-0005-0000-0000-0000EF000000}"/>
    <cellStyle name="Normal 49 3" xfId="235" xr:uid="{00000000-0005-0000-0000-0000F0000000}"/>
    <cellStyle name="Normal 49 4" xfId="192" xr:uid="{00000000-0005-0000-0000-0000F1000000}"/>
    <cellStyle name="Normal 49 5" xfId="248" xr:uid="{00000000-0005-0000-0000-0000F2000000}"/>
    <cellStyle name="Normal 5" xfId="165" xr:uid="{00000000-0005-0000-0000-0000F3000000}"/>
    <cellStyle name="Normal 5 2" xfId="376" xr:uid="{95805E0C-883F-4FE5-B7D0-725EF1D3EF8A}"/>
    <cellStyle name="Normal 5 3" xfId="396" xr:uid="{034D268F-CF62-4ED3-B2F3-920728CC006F}"/>
    <cellStyle name="Normal 50" xfId="511" xr:uid="{033874C4-E482-41A5-989A-FB785E7121BA}"/>
    <cellStyle name="Normal 50 2" xfId="648" xr:uid="{FEB9036F-DD76-475D-8247-0F4B2A0668DD}"/>
    <cellStyle name="Normal 51" xfId="166" xr:uid="{00000000-0005-0000-0000-0000F4000000}"/>
    <cellStyle name="Normal 51 2" xfId="167" xr:uid="{00000000-0005-0000-0000-0000F5000000}"/>
    <cellStyle name="Normal 51 3" xfId="237" xr:uid="{00000000-0005-0000-0000-0000F6000000}"/>
    <cellStyle name="Normal 51 4" xfId="252" xr:uid="{00000000-0005-0000-0000-0000F7000000}"/>
    <cellStyle name="Normal 51 5" xfId="259" xr:uid="{00000000-0005-0000-0000-0000F8000000}"/>
    <cellStyle name="Normal 52" xfId="514" xr:uid="{819B4185-39F7-45A5-8F2B-DD6A92047CD8}"/>
    <cellStyle name="Normal 52 2" xfId="651" xr:uid="{D1F4573B-CFC6-4B39-B638-91E64D8DB5B9}"/>
    <cellStyle name="Normal 53" xfId="168" xr:uid="{00000000-0005-0000-0000-0000F9000000}"/>
    <cellStyle name="Normal 53 2" xfId="169" xr:uid="{00000000-0005-0000-0000-0000FA000000}"/>
    <cellStyle name="Normal 53 3" xfId="239" xr:uid="{00000000-0005-0000-0000-0000FB000000}"/>
    <cellStyle name="Normal 53 4" xfId="253" xr:uid="{00000000-0005-0000-0000-0000FC000000}"/>
    <cellStyle name="Normal 53 5" xfId="260" xr:uid="{00000000-0005-0000-0000-0000FD000000}"/>
    <cellStyle name="Normal 54" xfId="515" xr:uid="{19BA41A3-2314-4D6F-BF10-4249C96B6030}"/>
    <cellStyle name="Normal 54 2" xfId="652" xr:uid="{4581F3D3-F65C-419E-87A8-388F5F99460C}"/>
    <cellStyle name="Normal 55" xfId="170" xr:uid="{00000000-0005-0000-0000-0000FE000000}"/>
    <cellStyle name="Normal 55 2" xfId="171" xr:uid="{00000000-0005-0000-0000-0000FF000000}"/>
    <cellStyle name="Normal 55 3" xfId="240" xr:uid="{00000000-0005-0000-0000-000000010000}"/>
    <cellStyle name="Normal 55 4" xfId="254" xr:uid="{00000000-0005-0000-0000-000001010000}"/>
    <cellStyle name="Normal 55 5" xfId="261" xr:uid="{00000000-0005-0000-0000-000002010000}"/>
    <cellStyle name="Normal 56" xfId="516" xr:uid="{67FCE773-73A0-4482-85F5-C7E92717ACFC}"/>
    <cellStyle name="Normal 56 2" xfId="653" xr:uid="{EBDCE888-3E73-4AEC-A654-FE577463D297}"/>
    <cellStyle name="Normal 57" xfId="172" xr:uid="{00000000-0005-0000-0000-000003010000}"/>
    <cellStyle name="Normal 57 2" xfId="173" xr:uid="{00000000-0005-0000-0000-000004010000}"/>
    <cellStyle name="Normal 57 3" xfId="242" xr:uid="{00000000-0005-0000-0000-000005010000}"/>
    <cellStyle name="Normal 57 4" xfId="255" xr:uid="{00000000-0005-0000-0000-000006010000}"/>
    <cellStyle name="Normal 57 5" xfId="262" xr:uid="{00000000-0005-0000-0000-000007010000}"/>
    <cellStyle name="Normal 58" xfId="517" xr:uid="{6CEDCC5C-3D18-4ABD-BA2E-EEA5B9A091DA}"/>
    <cellStyle name="Normal 58 2" xfId="654" xr:uid="{C9730163-C795-47E8-BF22-5C741995229E}"/>
    <cellStyle name="Normal 59" xfId="518" xr:uid="{B82C4488-C275-4C1D-B2E0-304A75F56219}"/>
    <cellStyle name="Normal 59 2" xfId="655" xr:uid="{1B960461-4B14-4948-B2BE-CE7896F423A5}"/>
    <cellStyle name="Normal 6" xfId="174" xr:uid="{00000000-0005-0000-0000-000008010000}"/>
    <cellStyle name="Normal 6 2" xfId="175" xr:uid="{00000000-0005-0000-0000-000009010000}"/>
    <cellStyle name="Normal 6 2 2" xfId="176" xr:uid="{00000000-0005-0000-0000-00000A010000}"/>
    <cellStyle name="Normal 6 2 3" xfId="244" xr:uid="{00000000-0005-0000-0000-00000B010000}"/>
    <cellStyle name="Normal 6 2 4" xfId="256" xr:uid="{00000000-0005-0000-0000-00000C010000}"/>
    <cellStyle name="Normal 6 2 5" xfId="263" xr:uid="{00000000-0005-0000-0000-00000D010000}"/>
    <cellStyle name="Normal 6 3" xfId="397" xr:uid="{38523D53-81F5-4357-A4D1-A292B981EAFC}"/>
    <cellStyle name="Normal 60" xfId="519" xr:uid="{DAAEC7A4-B990-450A-8842-DEAF93286665}"/>
    <cellStyle name="Normal 60 2" xfId="656" xr:uid="{EC61C4FD-438B-4E80-9688-C5C944ACACFC}"/>
    <cellStyle name="Normal 61" xfId="520" xr:uid="{4D339BC9-15D9-480D-967F-EE7A657554AF}"/>
    <cellStyle name="Normal 61 2" xfId="657" xr:uid="{77081789-3404-4651-9ADF-AD44C62E6489}"/>
    <cellStyle name="Normal 62" xfId="521" xr:uid="{0F16933C-774E-47D2-B477-13A4CAAAB57E}"/>
    <cellStyle name="Normal 62 2" xfId="658" xr:uid="{7AD159E5-9325-496B-814C-AF50A2EF7DF1}"/>
    <cellStyle name="Normal 63" xfId="522" xr:uid="{FDCDBA6A-C439-40CD-970F-9787490F9898}"/>
    <cellStyle name="Normal 63 2" xfId="659" xr:uid="{77FFEF8C-3B1D-48EA-BE37-AD94ADA7405D}"/>
    <cellStyle name="Normal 64" xfId="523" xr:uid="{D65B1596-CE5C-4A3B-9489-BB5429A4DC55}"/>
    <cellStyle name="Normal 64 2" xfId="660" xr:uid="{D8E774C4-EAB6-4F5A-8AC1-60D595ACAE74}"/>
    <cellStyle name="Normal 65" xfId="524" xr:uid="{037427AF-27DC-4764-8C1B-AABFFC670577}"/>
    <cellStyle name="Normal 65 2" xfId="661" xr:uid="{DF8769FC-EE08-4804-8880-3DC5C02F258C}"/>
    <cellStyle name="Normal 66" xfId="525" xr:uid="{44B9B274-8672-423A-95C9-D5B090C261D8}"/>
    <cellStyle name="Normal 66 2" xfId="662" xr:uid="{19F0AB2D-C385-4311-8D38-F747CD581578}"/>
    <cellStyle name="Normal 67" xfId="526" xr:uid="{EDD05398-2A88-446C-9B69-D8D6D850711D}"/>
    <cellStyle name="Normal 67 2" xfId="663" xr:uid="{624ACD65-9A94-4E19-A566-975BC3BBC491}"/>
    <cellStyle name="Normal 68" xfId="527" xr:uid="{9BE1ED4A-0F72-47FF-972D-853DFAE9AC3C}"/>
    <cellStyle name="Normal 68 2" xfId="664" xr:uid="{0A845208-C466-460F-9206-24E1EDD93DE0}"/>
    <cellStyle name="Normal 69" xfId="528" xr:uid="{8C3C3A45-5686-4823-8840-B7C0326E5BC3}"/>
    <cellStyle name="Normal 69 2" xfId="665" xr:uid="{27027E05-6E23-4BAC-9FF7-4E0A526FA520}"/>
    <cellStyle name="Normal 7" xfId="177" xr:uid="{00000000-0005-0000-0000-00000E010000}"/>
    <cellStyle name="Normal 7 2" xfId="508" xr:uid="{C41053FA-DFA4-46A3-913F-60C8EB4BF85C}"/>
    <cellStyle name="Normal 7 3" xfId="398" xr:uid="{19A1BB52-4BD6-4853-BCC4-DAE789B80830}"/>
    <cellStyle name="Normal 70" xfId="597" xr:uid="{0630C38E-074E-4863-B7A3-66B25783803D}"/>
    <cellStyle name="Normal 70 2" xfId="696" xr:uid="{32FEA19D-B373-4DB5-8DB0-42DCF7A4C5E9}"/>
    <cellStyle name="Normal 71" xfId="607" xr:uid="{561D85B2-DA12-4317-BC5F-27C427975C65}"/>
    <cellStyle name="Normal 71 2" xfId="706" xr:uid="{447F47BF-167D-4A69-8D4C-1D026A3EE992}"/>
    <cellStyle name="Normal 72" xfId="608" xr:uid="{2211E130-9AFA-4287-9339-A3991F983E53}"/>
    <cellStyle name="Normal 72 2" xfId="707" xr:uid="{EA2DC8CC-B365-4899-8C42-939B9FE2C707}"/>
    <cellStyle name="Normal 73" xfId="465" xr:uid="{A00D20CB-6F06-4054-A77A-933371FFADF3}"/>
    <cellStyle name="Normal 74" xfId="609" xr:uid="{6834DAC4-C40A-4D54-B61A-6B07818119BB}"/>
    <cellStyle name="Normal 74 2" xfId="708" xr:uid="{F654D4EE-4D2B-4CB1-9D20-10EDA323C4E9}"/>
    <cellStyle name="Normal 75" xfId="610" xr:uid="{45DA3C44-EF8F-4054-827E-D105B5ED87FA}"/>
    <cellStyle name="Normal 75 2" xfId="709" xr:uid="{213CFB04-747E-4FD1-8721-456958A852E2}"/>
    <cellStyle name="Normal 76" xfId="611" xr:uid="{E832FC1F-082D-440E-AD02-69B02E65D364}"/>
    <cellStyle name="Normal 76 2" xfId="710" xr:uid="{17475666-6314-48A6-ABAC-C7890F18773F}"/>
    <cellStyle name="Normal 77" xfId="612" xr:uid="{45B2DD66-A0E2-4C76-B303-5BFCC1390CB3}"/>
    <cellStyle name="Normal 77 2" xfId="711" xr:uid="{2978EE4B-CF05-4F81-886F-290218FFA318}"/>
    <cellStyle name="Normal 78" xfId="382" xr:uid="{CC606CE3-1393-4505-8A73-34EB23F363BC}"/>
    <cellStyle name="Normal 8" xfId="178" xr:uid="{00000000-0005-0000-0000-00000F010000}"/>
    <cellStyle name="Normal 8 2" xfId="509" xr:uid="{8733BE9A-14F4-48F5-A449-69ADB023E43A}"/>
    <cellStyle name="Normal 8 2 2" xfId="571" xr:uid="{D85413BC-A80F-4663-B54D-9DD3083E1120}"/>
    <cellStyle name="Normal 8 3" xfId="399" xr:uid="{DC6FF8EA-C958-48B9-92AA-5A442BBE2464}"/>
    <cellStyle name="Normal 9" xfId="179" xr:uid="{00000000-0005-0000-0000-000010010000}"/>
    <cellStyle name="Normal 9 2" xfId="510" xr:uid="{45F49B6F-8F10-4D83-9594-CF92F51910B1}"/>
    <cellStyle name="Normal 9 3" xfId="400" xr:uid="{19A39E39-80B8-4D17-9ECC-7408A0025F5C}"/>
    <cellStyle name="Normal_Anexos_Agosto 2" xfId="272" xr:uid="{00000000-0005-0000-0000-000011010000}"/>
    <cellStyle name="Notas 2" xfId="451" xr:uid="{1FEEB9E6-45E6-4158-8981-C3A03026EB99}"/>
    <cellStyle name="Notas 2 2" xfId="572" xr:uid="{F4E47495-E158-4E7D-B97B-17F61DC02B39}"/>
    <cellStyle name="Porcentaje" xfId="283" builtinId="5"/>
    <cellStyle name="Porcentaje 10" xfId="605" xr:uid="{58E3F885-39A8-46D7-9AF6-887527ED671C}"/>
    <cellStyle name="Porcentaje 10 2" xfId="704" xr:uid="{468572A8-7E3D-4AF2-8171-8BA35687D624}"/>
    <cellStyle name="Porcentaje 11" xfId="472" xr:uid="{6ECCE803-7F04-48AC-98CD-3C189C274EF3}"/>
    <cellStyle name="Porcentaje 12" xfId="284" xr:uid="{24EED20A-481A-4720-B92C-267A5DB74120}"/>
    <cellStyle name="Porcentaje 2" xfId="401" xr:uid="{840F07FD-001F-4D94-B688-B685123F144E}"/>
    <cellStyle name="Porcentaje 2 2" xfId="470" xr:uid="{BCBA4378-639D-43F7-80B9-1358AE58CBBD}"/>
    <cellStyle name="Porcentaje 2 3" xfId="573" xr:uid="{2B038885-772A-47EC-BA58-0D370557F98A}"/>
    <cellStyle name="Porcentaje 3" xfId="452" xr:uid="{BA996A0E-CBDC-4640-ACC8-EFBD9B8C076B}"/>
    <cellStyle name="Porcentaje 3 2" xfId="471" xr:uid="{F98E414C-93FE-4338-B097-92DE4C078C18}"/>
    <cellStyle name="Porcentaje 4" xfId="453" xr:uid="{525D3D8B-12F5-4610-93FB-EA7A9DEBBB77}"/>
    <cellStyle name="Porcentaje 5" xfId="454" xr:uid="{45A4464C-EEC0-4627-A938-E5DF9B82F5E3}"/>
    <cellStyle name="Porcentaje 6" xfId="455" xr:uid="{85FF686A-DD2D-4525-BD12-109AC4A0BA95}"/>
    <cellStyle name="Porcentaje 7" xfId="456" xr:uid="{365D0E80-857F-4A3F-98FE-CAA6F3AE156A}"/>
    <cellStyle name="Porcentaje 8" xfId="461" xr:uid="{38EE8C73-A966-4320-B8B6-9ED9E10ECBD1}"/>
    <cellStyle name="Porcentaje 9" xfId="513" xr:uid="{6CDAEDDF-E914-40D5-A84B-DC39853ED582}"/>
    <cellStyle name="Porcentaje 9 2" xfId="650" xr:uid="{011FB61D-69E2-414F-8441-54BED4A3FFDB}"/>
    <cellStyle name="Porcentual 2" xfId="180" xr:uid="{00000000-0005-0000-0000-000013010000}"/>
    <cellStyle name="Porcentual 2 2" xfId="181" xr:uid="{00000000-0005-0000-0000-000014010000}"/>
    <cellStyle name="Porcentual 2 2 2" xfId="182" xr:uid="{00000000-0005-0000-0000-000015010000}"/>
    <cellStyle name="Porcentual 2 2 2 2" xfId="183" xr:uid="{00000000-0005-0000-0000-000016010000}"/>
    <cellStyle name="Porcentual 2 2 2 2 2" xfId="184" xr:uid="{00000000-0005-0000-0000-000017010000}"/>
    <cellStyle name="Porcentual 2 2 2 2 2 2" xfId="185" xr:uid="{00000000-0005-0000-0000-000018010000}"/>
    <cellStyle name="Porcentual 2 2 2 2 2 2 2" xfId="378" xr:uid="{D1B37692-E1FA-415B-8633-E7F035CCBADE}"/>
    <cellStyle name="Porcentual 2 2 2 3" xfId="186" xr:uid="{00000000-0005-0000-0000-000019010000}"/>
    <cellStyle name="Porcentual 2 2 3" xfId="187" xr:uid="{00000000-0005-0000-0000-00001A010000}"/>
    <cellStyle name="Porcentual 2 2 3 2" xfId="380" xr:uid="{4B7E4A6A-47B5-4C3C-9604-2339CC78F551}"/>
    <cellStyle name="Porcentual 2 3" xfId="188" xr:uid="{00000000-0005-0000-0000-00001B010000}"/>
    <cellStyle name="Porcentual 2 4" xfId="377" xr:uid="{73CD90F4-1CCB-4F7A-9843-14356D70848D}"/>
    <cellStyle name="Salida 2" xfId="574" xr:uid="{E6CCABE9-5CFA-484B-8051-FD1EE140D497}"/>
    <cellStyle name="Título 1 2" xfId="457" xr:uid="{24AF8AB2-2CEA-40BE-9207-108AD34F9060}"/>
    <cellStyle name="Título 2 2" xfId="458" xr:uid="{8F1A77CA-AEF1-4B56-B46D-B56A69798C0E}"/>
    <cellStyle name="Título 3 2" xfId="459" xr:uid="{B1058C86-41B4-4E6D-B9E9-F321C1C644DB}"/>
    <cellStyle name="Título 4" xfId="576" xr:uid="{AE44F3C6-032B-46BB-A3CF-660DE160AF02}"/>
    <cellStyle name="Total 2" xfId="460" xr:uid="{C7850E7B-0C95-49EA-A061-F8A434D67675}"/>
  </cellStyles>
  <dxfs count="0"/>
  <tableStyles count="0" defaultTableStyle="TableStyleMedium9" defaultPivotStyle="PivotStyleLight16"/>
  <colors>
    <mruColors>
      <color rgb="FFD9EEE3"/>
      <color rgb="FFFFA600"/>
      <color rgb="FF1B9971"/>
      <color rgb="FFFF99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CONTENIDO!A1"/><Relationship Id="rId2" Type="http://schemas.openxmlformats.org/officeDocument/2006/relationships/image" Target="../media/image4.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Contenido!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jpeg"/><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0</xdr:col>
      <xdr:colOff>314325</xdr:colOff>
      <xdr:row>3</xdr:row>
      <xdr:rowOff>161925</xdr:rowOff>
    </xdr:from>
    <xdr:to>
      <xdr:col>14</xdr:col>
      <xdr:colOff>711192</xdr:colOff>
      <xdr:row>4</xdr:row>
      <xdr:rowOff>38100</xdr:rowOff>
    </xdr:to>
    <xdr:sp macro="" textlink="">
      <xdr:nvSpPr>
        <xdr:cNvPr id="4" name="4 Rectángulo redondeado">
          <a:extLst>
            <a:ext uri="{FF2B5EF4-FFF2-40B4-BE49-F238E27FC236}">
              <a16:creationId xmlns:a16="http://schemas.microsoft.com/office/drawing/2014/main" id="{00000000-0008-0000-0000-000004000000}"/>
            </a:ext>
          </a:extLst>
        </xdr:cNvPr>
        <xdr:cNvSpPr/>
      </xdr:nvSpPr>
      <xdr:spPr>
        <a:xfrm>
          <a:off x="314325" y="914400"/>
          <a:ext cx="9464667" cy="66675"/>
        </a:xfrm>
        <a:prstGeom prst="roundRect">
          <a:avLst/>
        </a:prstGeom>
        <a:noFill/>
        <a:ln w="3175">
          <a:solidFill>
            <a:schemeClr val="bg1">
              <a:lumMod val="8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_tradnl"/>
        </a:p>
      </xdr:txBody>
    </xdr:sp>
    <xdr:clientData/>
  </xdr:twoCellAnchor>
  <xdr:twoCellAnchor>
    <xdr:from>
      <xdr:col>0</xdr:col>
      <xdr:colOff>219075</xdr:colOff>
      <xdr:row>0</xdr:row>
      <xdr:rowOff>104775</xdr:rowOff>
    </xdr:from>
    <xdr:to>
      <xdr:col>0</xdr:col>
      <xdr:colOff>1066800</xdr:colOff>
      <xdr:row>3</xdr:row>
      <xdr:rowOff>129381</xdr:rowOff>
    </xdr:to>
    <xdr:pic>
      <xdr:nvPicPr>
        <xdr:cNvPr id="6" name="Picture 1" descr="logo_habitat_bn chiqui">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104775"/>
          <a:ext cx="847725" cy="777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114300</xdr:colOff>
      <xdr:row>1</xdr:row>
      <xdr:rowOff>41462</xdr:rowOff>
    </xdr:from>
    <xdr:to>
      <xdr:col>6</xdr:col>
      <xdr:colOff>599516</xdr:colOff>
      <xdr:row>3</xdr:row>
      <xdr:rowOff>126067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5286375" y="203387"/>
          <a:ext cx="2009216"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1</xdr:row>
      <xdr:rowOff>114300</xdr:rowOff>
    </xdr:from>
    <xdr:to>
      <xdr:col>0</xdr:col>
      <xdr:colOff>895350</xdr:colOff>
      <xdr:row>7</xdr:row>
      <xdr:rowOff>9525</xdr:rowOff>
    </xdr:to>
    <xdr:pic>
      <xdr:nvPicPr>
        <xdr:cNvPr id="7" name="Picture 1" descr="logo_habitat_bn chiqui">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76225"/>
          <a:ext cx="895350" cy="866775"/>
        </a:xfrm>
        <a:prstGeom prst="rect">
          <a:avLst/>
        </a:prstGeom>
        <a:noFill/>
        <a:ln w="9525">
          <a:noFill/>
          <a:miter lim="800000"/>
          <a:headEnd/>
          <a:tailEnd/>
        </a:ln>
      </xdr:spPr>
    </xdr:pic>
    <xdr:clientData/>
  </xdr:twoCellAnchor>
  <xdr:twoCellAnchor editAs="oneCell">
    <xdr:from>
      <xdr:col>3</xdr:col>
      <xdr:colOff>47625</xdr:colOff>
      <xdr:row>2</xdr:row>
      <xdr:rowOff>152400</xdr:rowOff>
    </xdr:from>
    <xdr:to>
      <xdr:col>3</xdr:col>
      <xdr:colOff>1235075</xdr:colOff>
      <xdr:row>6</xdr:row>
      <xdr:rowOff>112712</xdr:rowOff>
    </xdr:to>
    <xdr:pic>
      <xdr:nvPicPr>
        <xdr:cNvPr id="4" name="Picture 2" descr="Resultado de imagen de logo bogota 2020 png">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62350" y="476250"/>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6</xdr:col>
      <xdr:colOff>495300</xdr:colOff>
      <xdr:row>8</xdr:row>
      <xdr:rowOff>0</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
          <a:ext cx="5229225"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6351</xdr:colOff>
      <xdr:row>1</xdr:row>
      <xdr:rowOff>107576</xdr:rowOff>
    </xdr:from>
    <xdr:to>
      <xdr:col>1</xdr:col>
      <xdr:colOff>101601</xdr:colOff>
      <xdr:row>7</xdr:row>
      <xdr:rowOff>901</xdr:rowOff>
    </xdr:to>
    <xdr:pic>
      <xdr:nvPicPr>
        <xdr:cNvPr id="3" name="Picture 1" descr="logo_habitat_bn chiqui">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51" y="272676"/>
          <a:ext cx="850900" cy="877575"/>
        </a:xfrm>
        <a:prstGeom prst="rect">
          <a:avLst/>
        </a:prstGeom>
        <a:noFill/>
        <a:ln w="9525">
          <a:noFill/>
          <a:miter lim="800000"/>
          <a:headEnd/>
          <a:tailEnd/>
        </a:ln>
      </xdr:spPr>
    </xdr:pic>
    <xdr:clientData/>
  </xdr:twoCellAnchor>
  <xdr:twoCellAnchor editAs="oneCell">
    <xdr:from>
      <xdr:col>12</xdr:col>
      <xdr:colOff>581025</xdr:colOff>
      <xdr:row>4</xdr:row>
      <xdr:rowOff>19050</xdr:rowOff>
    </xdr:from>
    <xdr:to>
      <xdr:col>13</xdr:col>
      <xdr:colOff>692149</xdr:colOff>
      <xdr:row>7</xdr:row>
      <xdr:rowOff>141287</xdr:rowOff>
    </xdr:to>
    <xdr:pic>
      <xdr:nvPicPr>
        <xdr:cNvPr id="4" name="Picture 2" descr="Resultado de imagen de logo bogota 2020 png">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29925" y="666750"/>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0</xdr:colOff>
      <xdr:row>3</xdr:row>
      <xdr:rowOff>0</xdr:rowOff>
    </xdr:from>
    <xdr:to>
      <xdr:col>17</xdr:col>
      <xdr:colOff>207818</xdr:colOff>
      <xdr:row>6</xdr:row>
      <xdr:rowOff>115455</xdr:rowOff>
    </xdr:to>
    <xdr:sp macro="" textlink="">
      <xdr:nvSpPr>
        <xdr:cNvPr id="6" name="1 Rectángulo redondeado">
          <a:hlinkClick xmlns:r="http://schemas.openxmlformats.org/officeDocument/2006/relationships" r:id="rId3"/>
          <a:extLst>
            <a:ext uri="{FF2B5EF4-FFF2-40B4-BE49-F238E27FC236}">
              <a16:creationId xmlns:a16="http://schemas.microsoft.com/office/drawing/2014/main" id="{53779B73-C98B-46FE-AE87-307156385F1F}"/>
            </a:ext>
          </a:extLst>
        </xdr:cNvPr>
        <xdr:cNvSpPr/>
      </xdr:nvSpPr>
      <xdr:spPr>
        <a:xfrm>
          <a:off x="13843000" y="484909"/>
          <a:ext cx="2459182" cy="600364"/>
        </a:xfrm>
        <a:prstGeom prst="roundRect">
          <a:avLst/>
        </a:prstGeom>
        <a:solidFill>
          <a:srgbClr val="D9EEE3"/>
        </a:solidFill>
        <a:ln w="9525" cap="flat" cmpd="sng" algn="ctr">
          <a:solidFill>
            <a:srgbClr val="D9EEE3"/>
          </a:solidFill>
          <a:prstDash val="solid"/>
        </a:ln>
        <a:effectLst>
          <a:outerShdw blurRad="40000" dist="20000" dir="5400000" rotWithShape="0">
            <a:srgbClr val="000000">
              <a:alpha val="38000"/>
            </a:srgbClr>
          </a:outerShdw>
        </a:effectLst>
      </xdr:spPr>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w="0"/>
              <a:solidFill>
                <a:sysClr val="windowText" lastClr="000000"/>
              </a:solidFill>
              <a:effectLst>
                <a:reflection blurRad="12700" stA="50000" endPos="50000" dist="5000" dir="5400000" sy="-100000" rotWithShape="0"/>
              </a:effectLst>
              <a:uLnTx/>
              <a:uFillTx/>
              <a:latin typeface="Calibri" panose="020F0502020204030204"/>
              <a:ea typeface="+mn-ea"/>
              <a:cs typeface="+mn-cs"/>
            </a:rPr>
            <a:t>VOLVER AL INICIO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1866900</xdr:colOff>
      <xdr:row>53</xdr:row>
      <xdr:rowOff>9525</xdr:rowOff>
    </xdr:from>
    <xdr:to>
      <xdr:col>2</xdr:col>
      <xdr:colOff>4612342</xdr:colOff>
      <xdr:row>55</xdr:row>
      <xdr:rowOff>31937</xdr:rowOff>
    </xdr:to>
    <xdr:sp macro="" textlink="">
      <xdr:nvSpPr>
        <xdr:cNvPr id="6" name="5 Rectángulo redondeado">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4648200" y="14077950"/>
          <a:ext cx="2745442" cy="403412"/>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857250</xdr:colOff>
      <xdr:row>2</xdr:row>
      <xdr:rowOff>57150</xdr:rowOff>
    </xdr:from>
    <xdr:to>
      <xdr:col>1</xdr:col>
      <xdr:colOff>1752600</xdr:colOff>
      <xdr:row>7</xdr:row>
      <xdr:rowOff>114300</xdr:rowOff>
    </xdr:to>
    <xdr:pic>
      <xdr:nvPicPr>
        <xdr:cNvPr id="9" name="Picture 1" descr="logo_habitat_bn chiqui">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9650" y="390525"/>
          <a:ext cx="895350" cy="866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285750</xdr:colOff>
      <xdr:row>1</xdr:row>
      <xdr:rowOff>70037</xdr:rowOff>
    </xdr:from>
    <xdr:to>
      <xdr:col>6</xdr:col>
      <xdr:colOff>1085291</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391150" y="231962"/>
          <a:ext cx="2009216"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2</xdr:row>
      <xdr:rowOff>142875</xdr:rowOff>
    </xdr:from>
    <xdr:to>
      <xdr:col>1</xdr:col>
      <xdr:colOff>400050</xdr:colOff>
      <xdr:row>8</xdr:row>
      <xdr:rowOff>38100</xdr:rowOff>
    </xdr:to>
    <xdr:pic>
      <xdr:nvPicPr>
        <xdr:cNvPr id="7" name="Picture 1" descr="logo_habitat_bn chiqui">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66725"/>
          <a:ext cx="895350" cy="866775"/>
        </a:xfrm>
        <a:prstGeom prst="rect">
          <a:avLst/>
        </a:prstGeom>
        <a:noFill/>
        <a:ln w="9525">
          <a:noFill/>
          <a:miter lim="800000"/>
          <a:headEnd/>
          <a:tailEnd/>
        </a:ln>
      </xdr:spPr>
    </xdr:pic>
    <xdr:clientData/>
  </xdr:twoCellAnchor>
  <xdr:twoCellAnchor editAs="oneCell">
    <xdr:from>
      <xdr:col>5</xdr:col>
      <xdr:colOff>628650</xdr:colOff>
      <xdr:row>4</xdr:row>
      <xdr:rowOff>123825</xdr:rowOff>
    </xdr:from>
    <xdr:to>
      <xdr:col>6</xdr:col>
      <xdr:colOff>606425</xdr:colOff>
      <xdr:row>8</xdr:row>
      <xdr:rowOff>84137</xdr:rowOff>
    </xdr:to>
    <xdr:pic>
      <xdr:nvPicPr>
        <xdr:cNvPr id="4" name="Picture 2" descr="Resultado de imagen de logo bogota 2020 pn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95950" y="771525"/>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285750</xdr:colOff>
      <xdr:row>1</xdr:row>
      <xdr:rowOff>70037</xdr:rowOff>
    </xdr:from>
    <xdr:to>
      <xdr:col>6</xdr:col>
      <xdr:colOff>1085291</xdr:colOff>
      <xdr:row>3</xdr:row>
      <xdr:rowOff>154642</xdr:rowOff>
    </xdr:to>
    <xdr:sp macro="" textlink="">
      <xdr:nvSpPr>
        <xdr:cNvPr id="5" name="4 Rectángulo redondeado">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5619750" y="231962"/>
          <a:ext cx="1942541"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161925</xdr:colOff>
      <xdr:row>3</xdr:row>
      <xdr:rowOff>0</xdr:rowOff>
    </xdr:from>
    <xdr:to>
      <xdr:col>1</xdr:col>
      <xdr:colOff>295275</xdr:colOff>
      <xdr:row>8</xdr:row>
      <xdr:rowOff>57150</xdr:rowOff>
    </xdr:to>
    <xdr:pic>
      <xdr:nvPicPr>
        <xdr:cNvPr id="10" name="Picture 1" descr="logo_habitat_bn chiqui">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925" y="485775"/>
          <a:ext cx="895350" cy="866775"/>
        </a:xfrm>
        <a:prstGeom prst="rect">
          <a:avLst/>
        </a:prstGeom>
        <a:noFill/>
        <a:ln w="9525">
          <a:noFill/>
          <a:miter lim="800000"/>
          <a:headEnd/>
          <a:tailEnd/>
        </a:ln>
      </xdr:spPr>
    </xdr:pic>
    <xdr:clientData/>
  </xdr:twoCellAnchor>
  <xdr:twoCellAnchor editAs="oneCell">
    <xdr:from>
      <xdr:col>5</xdr:col>
      <xdr:colOff>714375</xdr:colOff>
      <xdr:row>4</xdr:row>
      <xdr:rowOff>142875</xdr:rowOff>
    </xdr:from>
    <xdr:to>
      <xdr:col>6</xdr:col>
      <xdr:colOff>692150</xdr:colOff>
      <xdr:row>8</xdr:row>
      <xdr:rowOff>103187</xdr:rowOff>
    </xdr:to>
    <xdr:pic>
      <xdr:nvPicPr>
        <xdr:cNvPr id="4" name="Picture 2" descr="Resultado de imagen de logo bogota 2020 pn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19775" y="790575"/>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762000</xdr:colOff>
      <xdr:row>1</xdr:row>
      <xdr:rowOff>70037</xdr:rowOff>
    </xdr:from>
    <xdr:to>
      <xdr:col>11</xdr:col>
      <xdr:colOff>770966</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067550" y="231962"/>
          <a:ext cx="2323541" cy="408455"/>
        </a:xfrm>
        <a:prstGeom prst="roundRect">
          <a:avLst/>
        </a:prstGeom>
        <a:solidFill>
          <a:srgbClr val="D9EEE3"/>
        </a:solidFill>
        <a:ln>
          <a:no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2</xdr:row>
      <xdr:rowOff>95250</xdr:rowOff>
    </xdr:from>
    <xdr:to>
      <xdr:col>1</xdr:col>
      <xdr:colOff>400050</xdr:colOff>
      <xdr:row>7</xdr:row>
      <xdr:rowOff>152400</xdr:rowOff>
    </xdr:to>
    <xdr:pic>
      <xdr:nvPicPr>
        <xdr:cNvPr id="7" name="Picture 1" descr="logo_habitat_bn chiqui">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19100"/>
          <a:ext cx="895350" cy="866775"/>
        </a:xfrm>
        <a:prstGeom prst="rect">
          <a:avLst/>
        </a:prstGeom>
        <a:noFill/>
        <a:ln w="9525">
          <a:noFill/>
          <a:miter lim="800000"/>
          <a:headEnd/>
          <a:tailEnd/>
        </a:ln>
      </xdr:spPr>
    </xdr:pic>
    <xdr:clientData/>
  </xdr:twoCellAnchor>
  <xdr:twoCellAnchor editAs="oneCell">
    <xdr:from>
      <xdr:col>9</xdr:col>
      <xdr:colOff>542925</xdr:colOff>
      <xdr:row>4</xdr:row>
      <xdr:rowOff>66675</xdr:rowOff>
    </xdr:from>
    <xdr:to>
      <xdr:col>11</xdr:col>
      <xdr:colOff>206375</xdr:colOff>
      <xdr:row>8</xdr:row>
      <xdr:rowOff>26987</xdr:rowOff>
    </xdr:to>
    <xdr:pic>
      <xdr:nvPicPr>
        <xdr:cNvPr id="4" name="Picture 2" descr="Resultado de imagen de logo bogota 2020 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5225" y="714375"/>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285750</xdr:colOff>
      <xdr:row>1</xdr:row>
      <xdr:rowOff>70037</xdr:rowOff>
    </xdr:from>
    <xdr:to>
      <xdr:col>6</xdr:col>
      <xdr:colOff>1085291</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391150" y="231962"/>
          <a:ext cx="2009216"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276225</xdr:colOff>
      <xdr:row>2</xdr:row>
      <xdr:rowOff>104775</xdr:rowOff>
    </xdr:from>
    <xdr:to>
      <xdr:col>1</xdr:col>
      <xdr:colOff>409575</xdr:colOff>
      <xdr:row>7</xdr:row>
      <xdr:rowOff>161925</xdr:rowOff>
    </xdr:to>
    <xdr:pic>
      <xdr:nvPicPr>
        <xdr:cNvPr id="7" name="Picture 1" descr="logo_habitat_bn chiqui">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6225" y="428625"/>
          <a:ext cx="895350" cy="866775"/>
        </a:xfrm>
        <a:prstGeom prst="rect">
          <a:avLst/>
        </a:prstGeom>
        <a:noFill/>
        <a:ln w="9525">
          <a:noFill/>
          <a:miter lim="800000"/>
          <a:headEnd/>
          <a:tailEnd/>
        </a:ln>
      </xdr:spPr>
    </xdr:pic>
    <xdr:clientData/>
  </xdr:twoCellAnchor>
  <xdr:twoCellAnchor editAs="oneCell">
    <xdr:from>
      <xdr:col>5</xdr:col>
      <xdr:colOff>619125</xdr:colOff>
      <xdr:row>5</xdr:row>
      <xdr:rowOff>28575</xdr:rowOff>
    </xdr:from>
    <xdr:to>
      <xdr:col>6</xdr:col>
      <xdr:colOff>596900</xdr:colOff>
      <xdr:row>8</xdr:row>
      <xdr:rowOff>103187</xdr:rowOff>
    </xdr:to>
    <xdr:pic>
      <xdr:nvPicPr>
        <xdr:cNvPr id="4" name="Picture 2" descr="Resultado de imagen de logo bogota 2020 png">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00700" y="838200"/>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762000</xdr:colOff>
      <xdr:row>1</xdr:row>
      <xdr:rowOff>70037</xdr:rowOff>
    </xdr:from>
    <xdr:to>
      <xdr:col>11</xdr:col>
      <xdr:colOff>770966</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067550" y="231962"/>
          <a:ext cx="2323541"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3</xdr:row>
      <xdr:rowOff>9525</xdr:rowOff>
    </xdr:from>
    <xdr:to>
      <xdr:col>1</xdr:col>
      <xdr:colOff>400050</xdr:colOff>
      <xdr:row>8</xdr:row>
      <xdr:rowOff>66675</xdr:rowOff>
    </xdr:to>
    <xdr:pic>
      <xdr:nvPicPr>
        <xdr:cNvPr id="7" name="Picture 1" descr="logo_habitat_bn chiqui">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95300"/>
          <a:ext cx="895350" cy="866775"/>
        </a:xfrm>
        <a:prstGeom prst="rect">
          <a:avLst/>
        </a:prstGeom>
        <a:noFill/>
        <a:ln w="9525">
          <a:noFill/>
          <a:miter lim="800000"/>
          <a:headEnd/>
          <a:tailEnd/>
        </a:ln>
      </xdr:spPr>
    </xdr:pic>
    <xdr:clientData/>
  </xdr:twoCellAnchor>
  <xdr:twoCellAnchor editAs="oneCell">
    <xdr:from>
      <xdr:col>9</xdr:col>
      <xdr:colOff>571500</xdr:colOff>
      <xdr:row>4</xdr:row>
      <xdr:rowOff>104775</xdr:rowOff>
    </xdr:from>
    <xdr:to>
      <xdr:col>11</xdr:col>
      <xdr:colOff>234950</xdr:colOff>
      <xdr:row>8</xdr:row>
      <xdr:rowOff>65087</xdr:rowOff>
    </xdr:to>
    <xdr:pic>
      <xdr:nvPicPr>
        <xdr:cNvPr id="4" name="Picture 2" descr="Resultado de imagen de logo bogota 2020 png">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48625" y="752475"/>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47624</xdr:colOff>
      <xdr:row>1</xdr:row>
      <xdr:rowOff>70037</xdr:rowOff>
    </xdr:from>
    <xdr:to>
      <xdr:col>17</xdr:col>
      <xdr:colOff>0</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2087224" y="231962"/>
          <a:ext cx="2475939"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219075</xdr:colOff>
      <xdr:row>2</xdr:row>
      <xdr:rowOff>152400</xdr:rowOff>
    </xdr:from>
    <xdr:to>
      <xdr:col>1</xdr:col>
      <xdr:colOff>485775</xdr:colOff>
      <xdr:row>8</xdr:row>
      <xdr:rowOff>47625</xdr:rowOff>
    </xdr:to>
    <xdr:pic>
      <xdr:nvPicPr>
        <xdr:cNvPr id="7" name="Picture 1" descr="logo_habitat_bn chiqui">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76250"/>
          <a:ext cx="895350" cy="866775"/>
        </a:xfrm>
        <a:prstGeom prst="rect">
          <a:avLst/>
        </a:prstGeom>
        <a:noFill/>
        <a:ln w="9525">
          <a:noFill/>
          <a:miter lim="800000"/>
          <a:headEnd/>
          <a:tailEnd/>
        </a:ln>
      </xdr:spPr>
    </xdr:pic>
    <xdr:clientData/>
  </xdr:twoCellAnchor>
  <xdr:twoCellAnchor editAs="oneCell">
    <xdr:from>
      <xdr:col>15</xdr:col>
      <xdr:colOff>188118</xdr:colOff>
      <xdr:row>2</xdr:row>
      <xdr:rowOff>142875</xdr:rowOff>
    </xdr:from>
    <xdr:to>
      <xdr:col>16</xdr:col>
      <xdr:colOff>127794</xdr:colOff>
      <xdr:row>6</xdr:row>
      <xdr:rowOff>103187</xdr:rowOff>
    </xdr:to>
    <xdr:pic>
      <xdr:nvPicPr>
        <xdr:cNvPr id="4" name="Picture 2" descr="Resultado de imagen de logo bogota 2020 png">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975806" y="476250"/>
          <a:ext cx="1189832" cy="627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114300</xdr:colOff>
      <xdr:row>1</xdr:row>
      <xdr:rowOff>41462</xdr:rowOff>
    </xdr:from>
    <xdr:to>
      <xdr:col>7</xdr:col>
      <xdr:colOff>599516</xdr:colOff>
      <xdr:row>3</xdr:row>
      <xdr:rowOff>126067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496050" y="203387"/>
          <a:ext cx="2009216" cy="408455"/>
        </a:xfrm>
        <a:prstGeom prst="roundRect">
          <a:avLst/>
        </a:prstGeom>
        <a:solidFill>
          <a:srgbClr val="D9EEE3"/>
        </a:solidFill>
        <a:ln>
          <a:solidFill>
            <a:srgbClr val="D9EEE3"/>
          </a:solidFill>
        </a:ln>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1</xdr:colOff>
      <xdr:row>1</xdr:row>
      <xdr:rowOff>107576</xdr:rowOff>
    </xdr:from>
    <xdr:to>
      <xdr:col>1</xdr:col>
      <xdr:colOff>95251</xdr:colOff>
      <xdr:row>6</xdr:row>
      <xdr:rowOff>159651</xdr:rowOff>
    </xdr:to>
    <xdr:pic>
      <xdr:nvPicPr>
        <xdr:cNvPr id="3" name="Picture 1" descr="logo_habitat_bn chiqui">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69501"/>
          <a:ext cx="857250" cy="861700"/>
        </a:xfrm>
        <a:prstGeom prst="rect">
          <a:avLst/>
        </a:prstGeom>
        <a:noFill/>
        <a:ln w="9525">
          <a:noFill/>
          <a:miter lim="800000"/>
          <a:headEnd/>
          <a:tailEnd/>
        </a:ln>
      </xdr:spPr>
    </xdr:pic>
    <xdr:clientData/>
  </xdr:twoCellAnchor>
  <xdr:twoCellAnchor editAs="oneCell">
    <xdr:from>
      <xdr:col>3</xdr:col>
      <xdr:colOff>1057275</xdr:colOff>
      <xdr:row>2</xdr:row>
      <xdr:rowOff>38100</xdr:rowOff>
    </xdr:from>
    <xdr:to>
      <xdr:col>4</xdr:col>
      <xdr:colOff>1101725</xdr:colOff>
      <xdr:row>5</xdr:row>
      <xdr:rowOff>160337</xdr:rowOff>
    </xdr:to>
    <xdr:pic>
      <xdr:nvPicPr>
        <xdr:cNvPr id="4" name="Picture 2" descr="Resultado de imagen de logo bogota 2020 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38575" y="361950"/>
          <a:ext cx="1187450" cy="608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M39"/>
  <sheetViews>
    <sheetView zoomScale="80" zoomScaleNormal="80" workbookViewId="0">
      <selection activeCell="A21" sqref="A21"/>
    </sheetView>
  </sheetViews>
  <sheetFormatPr baseColWidth="10" defaultColWidth="10.85546875" defaultRowHeight="15" x14ac:dyDescent="0.25"/>
  <cols>
    <col min="1" max="1" width="16.140625" style="2" customWidth="1"/>
    <col min="2" max="6" width="3.28515625" style="2" customWidth="1"/>
    <col min="7" max="7" width="5.42578125" style="2" customWidth="1"/>
    <col min="8" max="8" width="12.28515625" style="2" customWidth="1"/>
    <col min="9" max="9" width="52.42578125" style="2" customWidth="1"/>
    <col min="10" max="16384" width="10.85546875" style="2"/>
  </cols>
  <sheetData>
    <row r="2" spans="1:13" ht="21" x14ac:dyDescent="0.35">
      <c r="B2" s="162" t="s">
        <v>0</v>
      </c>
      <c r="C2" s="111"/>
      <c r="D2" s="111"/>
      <c r="E2" s="111"/>
      <c r="F2" s="111"/>
      <c r="G2" s="111"/>
      <c r="H2" s="111"/>
      <c r="I2" s="111"/>
      <c r="J2" s="163"/>
    </row>
    <row r="3" spans="1:13" ht="15.75" x14ac:dyDescent="0.25">
      <c r="B3" s="170" t="s">
        <v>237</v>
      </c>
    </row>
    <row r="4" spans="1:13" x14ac:dyDescent="0.25">
      <c r="A4" s="193"/>
    </row>
    <row r="5" spans="1:13" x14ac:dyDescent="0.25">
      <c r="A5" s="193"/>
    </row>
    <row r="6" spans="1:13" x14ac:dyDescent="0.25">
      <c r="A6" s="193"/>
    </row>
    <row r="7" spans="1:13" ht="18.75" x14ac:dyDescent="0.3">
      <c r="A7" s="193"/>
      <c r="C7" s="164" t="s">
        <v>1</v>
      </c>
    </row>
    <row r="8" spans="1:13" ht="24" customHeight="1" x14ac:dyDescent="0.3">
      <c r="C8" s="171"/>
      <c r="D8" s="165" t="s">
        <v>242</v>
      </c>
      <c r="E8" s="4"/>
      <c r="F8" s="4"/>
      <c r="I8" s="144"/>
    </row>
    <row r="9" spans="1:13" ht="24" customHeight="1" x14ac:dyDescent="0.3">
      <c r="C9" s="171"/>
      <c r="D9" s="165"/>
      <c r="E9" s="4"/>
      <c r="F9" s="4"/>
    </row>
    <row r="10" spans="1:13" ht="18.75" x14ac:dyDescent="0.3">
      <c r="C10" s="171"/>
      <c r="E10" s="166"/>
    </row>
    <row r="11" spans="1:13" ht="15" customHeight="1" x14ac:dyDescent="0.3">
      <c r="C11" s="171"/>
      <c r="G11" s="166" t="s">
        <v>2</v>
      </c>
    </row>
    <row r="12" spans="1:13" ht="15" customHeight="1" x14ac:dyDescent="0.3">
      <c r="C12" s="171"/>
      <c r="G12" s="166"/>
    </row>
    <row r="13" spans="1:13" ht="15" customHeight="1" x14ac:dyDescent="0.3">
      <c r="C13" s="171"/>
      <c r="H13" s="167" t="s">
        <v>3</v>
      </c>
      <c r="I13" s="194" t="s">
        <v>4</v>
      </c>
      <c r="J13" s="194"/>
      <c r="K13" s="194"/>
      <c r="L13" s="194"/>
      <c r="M13" s="194"/>
    </row>
    <row r="14" spans="1:13" ht="15" customHeight="1" x14ac:dyDescent="0.3">
      <c r="C14" s="171"/>
      <c r="H14" s="168" t="s">
        <v>5</v>
      </c>
      <c r="I14" s="168" t="s">
        <v>6</v>
      </c>
    </row>
    <row r="15" spans="1:13" ht="15" customHeight="1" x14ac:dyDescent="0.3">
      <c r="C15" s="171"/>
      <c r="G15" s="155"/>
      <c r="H15" s="168" t="s">
        <v>7</v>
      </c>
      <c r="I15" s="168" t="s">
        <v>8</v>
      </c>
    </row>
    <row r="16" spans="1:13" ht="15" customHeight="1" x14ac:dyDescent="0.3">
      <c r="C16" s="171"/>
      <c r="G16" s="155"/>
      <c r="H16" s="168" t="s">
        <v>9</v>
      </c>
      <c r="I16" s="168" t="s">
        <v>10</v>
      </c>
    </row>
    <row r="17" spans="3:13" ht="15" customHeight="1" x14ac:dyDescent="0.3">
      <c r="C17" s="171"/>
      <c r="G17" s="155"/>
      <c r="H17" s="168" t="s">
        <v>11</v>
      </c>
      <c r="I17" s="168" t="s">
        <v>12</v>
      </c>
    </row>
    <row r="18" spans="3:13" ht="15" customHeight="1" x14ac:dyDescent="0.3">
      <c r="C18" s="171"/>
      <c r="H18" s="169"/>
      <c r="I18" s="169"/>
    </row>
    <row r="19" spans="3:13" ht="15" customHeight="1" x14ac:dyDescent="0.3">
      <c r="C19" s="171"/>
      <c r="G19" s="166" t="s">
        <v>13</v>
      </c>
      <c r="H19" s="169"/>
      <c r="I19" s="169"/>
    </row>
    <row r="20" spans="3:13" ht="15" customHeight="1" x14ac:dyDescent="0.3">
      <c r="C20" s="171"/>
      <c r="G20" s="166"/>
      <c r="H20" s="169"/>
      <c r="I20" s="169"/>
    </row>
    <row r="21" spans="3:13" ht="15" customHeight="1" x14ac:dyDescent="0.3">
      <c r="C21" s="171"/>
      <c r="H21" s="167" t="s">
        <v>3</v>
      </c>
      <c r="I21" s="194" t="s">
        <v>4</v>
      </c>
      <c r="J21" s="194"/>
      <c r="K21" s="194"/>
      <c r="L21" s="194"/>
      <c r="M21" s="194"/>
    </row>
    <row r="22" spans="3:13" ht="15" customHeight="1" x14ac:dyDescent="0.3">
      <c r="C22" s="171"/>
      <c r="H22" s="168" t="s">
        <v>14</v>
      </c>
      <c r="I22" s="168" t="s">
        <v>15</v>
      </c>
      <c r="J22" s="155"/>
      <c r="K22" s="155"/>
      <c r="L22" s="155"/>
      <c r="M22" s="155"/>
    </row>
    <row r="23" spans="3:13" ht="15" customHeight="1" x14ac:dyDescent="0.3">
      <c r="C23" s="171"/>
      <c r="H23" s="168" t="s">
        <v>16</v>
      </c>
      <c r="I23" s="168" t="s">
        <v>17</v>
      </c>
      <c r="J23" s="155"/>
      <c r="K23" s="155"/>
      <c r="L23" s="155"/>
      <c r="M23" s="155"/>
    </row>
    <row r="24" spans="3:13" x14ac:dyDescent="0.25">
      <c r="H24" s="168" t="s">
        <v>18</v>
      </c>
      <c r="I24" s="168" t="s">
        <v>19</v>
      </c>
      <c r="J24" s="155"/>
      <c r="K24" s="155"/>
      <c r="L24" s="155"/>
      <c r="M24" s="155"/>
    </row>
    <row r="25" spans="3:13" x14ac:dyDescent="0.25">
      <c r="H25" s="168" t="s">
        <v>20</v>
      </c>
      <c r="I25" s="168" t="s">
        <v>21</v>
      </c>
      <c r="J25" s="155"/>
      <c r="K25" s="155"/>
      <c r="L25" s="155"/>
      <c r="M25" s="155"/>
    </row>
    <row r="26" spans="3:13" x14ac:dyDescent="0.25">
      <c r="H26" s="168" t="s">
        <v>22</v>
      </c>
      <c r="I26" s="168" t="s">
        <v>23</v>
      </c>
      <c r="J26" s="155"/>
      <c r="K26" s="155"/>
      <c r="L26" s="155"/>
      <c r="M26" s="155"/>
    </row>
    <row r="27" spans="3:13" x14ac:dyDescent="0.25">
      <c r="H27" s="172"/>
      <c r="I27" s="169"/>
    </row>
    <row r="28" spans="3:13" x14ac:dyDescent="0.25">
      <c r="G28" s="5"/>
      <c r="I28" s="172"/>
    </row>
    <row r="29" spans="3:13" x14ac:dyDescent="0.25">
      <c r="H29" s="172"/>
      <c r="I29" s="172"/>
    </row>
    <row r="30" spans="3:13" x14ac:dyDescent="0.25">
      <c r="H30" s="6"/>
      <c r="I30" s="6"/>
    </row>
    <row r="31" spans="3:13" x14ac:dyDescent="0.25">
      <c r="H31" s="6"/>
      <c r="I31" s="6"/>
    </row>
    <row r="32" spans="3:13" x14ac:dyDescent="0.25">
      <c r="H32" s="6"/>
      <c r="I32" s="6"/>
    </row>
    <row r="33" spans="8:9" x14ac:dyDescent="0.25">
      <c r="H33" s="6"/>
      <c r="I33" s="6"/>
    </row>
    <row r="34" spans="8:9" x14ac:dyDescent="0.25">
      <c r="H34" s="6"/>
      <c r="I34" s="6"/>
    </row>
    <row r="35" spans="8:9" x14ac:dyDescent="0.25">
      <c r="H35" s="6"/>
      <c r="I35" s="6"/>
    </row>
    <row r="36" spans="8:9" x14ac:dyDescent="0.25">
      <c r="H36" s="6"/>
      <c r="I36" s="6"/>
    </row>
    <row r="37" spans="8:9" x14ac:dyDescent="0.25">
      <c r="H37" s="6"/>
      <c r="I37" s="6"/>
    </row>
    <row r="38" spans="8:9" x14ac:dyDescent="0.25">
      <c r="H38" s="6"/>
      <c r="I38" s="6"/>
    </row>
    <row r="39" spans="8:9" x14ac:dyDescent="0.25">
      <c r="H39" s="6"/>
      <c r="I39" s="6"/>
    </row>
  </sheetData>
  <mergeCells count="3">
    <mergeCell ref="A4:A7"/>
    <mergeCell ref="I13:M13"/>
    <mergeCell ref="I21:M21"/>
  </mergeCells>
  <hyperlinks>
    <hyperlink ref="H14" location="'Cuadro 1'!A1" display="Cuadro 1" xr:uid="{00000000-0004-0000-0000-000000000000}"/>
    <hyperlink ref="H15" location="'Cuadro 2'!A1" display="Cuadro 2" xr:uid="{00000000-0004-0000-0000-000001000000}"/>
    <hyperlink ref="I15" location="'Cuadro 2'!A1" display="Despachos nacionales de cemento gris" xr:uid="{00000000-0004-0000-0000-000002000000}"/>
    <hyperlink ref="H16" location="'Cuadro 3'!A1" display="Cuadro 3" xr:uid="{00000000-0004-0000-0000-000003000000}"/>
    <hyperlink ref="I16" location="'Cuadro 3'!A1" display="Despachos nacionales de cemento gris, según tipo de empaque" xr:uid="{00000000-0004-0000-0000-000004000000}"/>
    <hyperlink ref="H22" location="'Cuadro 4'!A1" display="Cuadro 4" xr:uid="{00000000-0004-0000-0000-000005000000}"/>
    <hyperlink ref="I22" location="'Cuadro 4'!A1" display="Despachos de cemento gris a Bogotá" xr:uid="{00000000-0004-0000-0000-000006000000}"/>
    <hyperlink ref="H23" location="'Cuadro 5'!A1" display="Cuadro 5" xr:uid="{00000000-0004-0000-0000-000007000000}"/>
    <hyperlink ref="I23" location="'Cuadro 5'!A1" display="Despachos de cemento gris a Bogotá, según tipo de empaque" xr:uid="{00000000-0004-0000-0000-000008000000}"/>
    <hyperlink ref="H24" location="'Cuadro 6'!A1" display="Cuadro 6" xr:uid="{00000000-0004-0000-0000-000009000000}"/>
    <hyperlink ref="I24" location="'Cuadro 6'!A1" display="Despachos de cemento gris a Bogotá, según canal de distribución" xr:uid="{00000000-0004-0000-0000-00000A000000}"/>
    <hyperlink ref="H25" location="'Cuadro 7'!A1" display="Cuadro 7" xr:uid="{00000000-0004-0000-0000-00000B000000}"/>
    <hyperlink ref="I25" location="'Cuadro 7'!A1" display="Participación de Bogotá en los despachos nacionales de cemento gris" xr:uid="{00000000-0004-0000-0000-00000C000000}"/>
    <hyperlink ref="I26" location="'Cuadro 8'!A1" display="Participación según tipo de empaque de los despachos de cemento despachados a Bogotá" xr:uid="{00000000-0004-0000-0000-00000D000000}"/>
    <hyperlink ref="H26" location="'Cuadro 8'!A1" display="Cuadro 8" xr:uid="{00000000-0004-0000-0000-00000E000000}"/>
    <hyperlink ref="H17" location="'Cuadro 9'!A1" display="Cuadro 9" xr:uid="{00000000-0004-0000-0000-00000F000000}"/>
    <hyperlink ref="I17" location="'Cuadro 9'!A1" display="Despachos nacionales de cemento gris por departamentos" xr:uid="{00000000-0004-0000-0000-000010000000}"/>
    <hyperlink ref="I14" location="'Cuadro 1'!A1" display="Producción nacionales de cemento gris" xr:uid="{00000000-0004-0000-0000-000011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2:K207"/>
  <sheetViews>
    <sheetView showGridLines="0" zoomScaleNormal="100" workbookViewId="0">
      <pane xSplit="2" ySplit="13" topLeftCell="C193" activePane="bottomRight" state="frozen"/>
      <selection pane="topRight" activeCell="J40" sqref="J40"/>
      <selection pane="bottomLeft" activeCell="J40" sqref="J40"/>
      <selection pane="bottomRight" activeCell="G207" sqref="G207"/>
    </sheetView>
  </sheetViews>
  <sheetFormatPr baseColWidth="10" defaultColWidth="10.85546875" defaultRowHeight="12.75" x14ac:dyDescent="0.2"/>
  <cols>
    <col min="1" max="1" width="13" style="3" customWidth="1"/>
    <col min="2" max="4" width="19.85546875" style="3" customWidth="1"/>
    <col min="5" max="9" width="10.85546875" style="3"/>
    <col min="10" max="10" width="11.42578125" style="3" bestFit="1" customWidth="1"/>
    <col min="11" max="16384" width="10.85546875" style="3"/>
  </cols>
  <sheetData>
    <row r="2" spans="1:4" x14ac:dyDescent="0.2">
      <c r="A2" s="204" t="s">
        <v>91</v>
      </c>
      <c r="B2" s="205"/>
      <c r="C2" s="205"/>
      <c r="D2" s="206"/>
    </row>
    <row r="3" spans="1:4" x14ac:dyDescent="0.2">
      <c r="A3" s="207" t="s">
        <v>92</v>
      </c>
      <c r="B3" s="208"/>
      <c r="C3" s="208"/>
      <c r="D3" s="209"/>
    </row>
    <row r="4" spans="1:4" x14ac:dyDescent="0.2">
      <c r="A4" s="207" t="s">
        <v>26</v>
      </c>
      <c r="B4" s="208"/>
      <c r="C4" s="208"/>
      <c r="D4" s="209"/>
    </row>
    <row r="5" spans="1:4" x14ac:dyDescent="0.2">
      <c r="A5" s="207" t="s">
        <v>93</v>
      </c>
      <c r="B5" s="208"/>
      <c r="C5" s="208"/>
      <c r="D5" s="209"/>
    </row>
    <row r="6" spans="1:4" x14ac:dyDescent="0.2">
      <c r="A6" s="16"/>
      <c r="B6" s="17"/>
      <c r="D6" s="18"/>
    </row>
    <row r="7" spans="1:4" ht="12.75" customHeight="1" x14ac:dyDescent="0.2">
      <c r="A7" s="210" t="s">
        <v>94</v>
      </c>
      <c r="B7" s="211"/>
      <c r="C7" s="211"/>
      <c r="D7" s="212"/>
    </row>
    <row r="8" spans="1:4" ht="12.75" customHeight="1" x14ac:dyDescent="0.2">
      <c r="A8" s="210" t="s">
        <v>140</v>
      </c>
      <c r="B8" s="211"/>
      <c r="C8" s="211"/>
      <c r="D8" s="212"/>
    </row>
    <row r="9" spans="1:4" s="19" customFormat="1" ht="17.25" customHeight="1" x14ac:dyDescent="0.25">
      <c r="A9" s="210"/>
      <c r="B9" s="211"/>
      <c r="C9" s="211"/>
      <c r="D9" s="212"/>
    </row>
    <row r="10" spans="1:4" s="19" customFormat="1" x14ac:dyDescent="0.2">
      <c r="A10" s="236" t="s">
        <v>241</v>
      </c>
      <c r="B10" s="237"/>
      <c r="C10" s="237"/>
      <c r="D10" s="238"/>
    </row>
    <row r="11" spans="1:4" x14ac:dyDescent="0.2">
      <c r="A11" s="21"/>
      <c r="B11" s="22"/>
      <c r="C11" s="23"/>
      <c r="D11" s="24"/>
    </row>
    <row r="12" spans="1:4" ht="15" customHeight="1" x14ac:dyDescent="0.2">
      <c r="A12" s="221" t="s">
        <v>95</v>
      </c>
      <c r="B12" s="215" t="s">
        <v>96</v>
      </c>
      <c r="C12" s="217" t="s">
        <v>141</v>
      </c>
      <c r="D12" s="217"/>
    </row>
    <row r="13" spans="1:4" x14ac:dyDescent="0.2">
      <c r="A13" s="222"/>
      <c r="B13" s="216"/>
      <c r="C13" s="109" t="s">
        <v>122</v>
      </c>
      <c r="D13" s="109" t="s">
        <v>123</v>
      </c>
    </row>
    <row r="14" spans="1:4" x14ac:dyDescent="0.2">
      <c r="A14" s="203">
        <v>2009</v>
      </c>
      <c r="B14" s="107" t="s">
        <v>102</v>
      </c>
      <c r="C14" s="110">
        <v>54.594803671211764</v>
      </c>
      <c r="D14" s="110">
        <v>45.405196328788236</v>
      </c>
    </row>
    <row r="15" spans="1:4" x14ac:dyDescent="0.2">
      <c r="A15" s="203"/>
      <c r="B15" s="107" t="s">
        <v>104</v>
      </c>
      <c r="C15" s="110">
        <v>53.762179077788183</v>
      </c>
      <c r="D15" s="110">
        <v>46.237820922211817</v>
      </c>
    </row>
    <row r="16" spans="1:4" x14ac:dyDescent="0.2">
      <c r="A16" s="203"/>
      <c r="B16" s="107" t="s">
        <v>105</v>
      </c>
      <c r="C16" s="110">
        <v>56.256536207251514</v>
      </c>
      <c r="D16" s="110">
        <v>43.743463792748486</v>
      </c>
    </row>
    <row r="17" spans="1:4" x14ac:dyDescent="0.2">
      <c r="A17" s="203"/>
      <c r="B17" s="107" t="s">
        <v>106</v>
      </c>
      <c r="C17" s="110">
        <v>55.150232787177842</v>
      </c>
      <c r="D17" s="110">
        <v>44.849767212822165</v>
      </c>
    </row>
    <row r="18" spans="1:4" x14ac:dyDescent="0.2">
      <c r="A18" s="203"/>
      <c r="B18" s="107" t="s">
        <v>107</v>
      </c>
      <c r="C18" s="110">
        <v>52.756758692906224</v>
      </c>
      <c r="D18" s="110">
        <v>47.243241307093776</v>
      </c>
    </row>
    <row r="19" spans="1:4" x14ac:dyDescent="0.2">
      <c r="A19" s="203"/>
      <c r="B19" s="107" t="s">
        <v>108</v>
      </c>
      <c r="C19" s="110">
        <v>55.943687326541223</v>
      </c>
      <c r="D19" s="110">
        <v>44.056312673458784</v>
      </c>
    </row>
    <row r="20" spans="1:4" x14ac:dyDescent="0.2">
      <c r="A20" s="203"/>
      <c r="B20" s="107" t="s">
        <v>109</v>
      </c>
      <c r="C20" s="110">
        <v>54.378467364074226</v>
      </c>
      <c r="D20" s="110">
        <v>45.621532635925774</v>
      </c>
    </row>
    <row r="21" spans="1:4" x14ac:dyDescent="0.2">
      <c r="A21" s="203"/>
      <c r="B21" s="107" t="s">
        <v>110</v>
      </c>
      <c r="C21" s="110">
        <v>54.702629694572934</v>
      </c>
      <c r="D21" s="110">
        <v>45.297370305427066</v>
      </c>
    </row>
    <row r="22" spans="1:4" x14ac:dyDescent="0.2">
      <c r="A22" s="203"/>
      <c r="B22" s="107" t="s">
        <v>111</v>
      </c>
      <c r="C22" s="110">
        <v>54.470207205903876</v>
      </c>
      <c r="D22" s="110">
        <v>45.529792794096139</v>
      </c>
    </row>
    <row r="23" spans="1:4" x14ac:dyDescent="0.2">
      <c r="A23" s="203">
        <v>2010</v>
      </c>
      <c r="B23" s="107" t="s">
        <v>112</v>
      </c>
      <c r="C23" s="110">
        <v>54.266042001926266</v>
      </c>
      <c r="D23" s="110">
        <v>45.733957998073734</v>
      </c>
    </row>
    <row r="24" spans="1:4" x14ac:dyDescent="0.2">
      <c r="A24" s="203"/>
      <c r="B24" s="107" t="s">
        <v>113</v>
      </c>
      <c r="C24" s="110">
        <v>50.308151289193418</v>
      </c>
      <c r="D24" s="110">
        <v>49.691848710806568</v>
      </c>
    </row>
    <row r="25" spans="1:4" x14ac:dyDescent="0.2">
      <c r="A25" s="203"/>
      <c r="B25" s="107" t="s">
        <v>114</v>
      </c>
      <c r="C25" s="110">
        <v>54.677422197812767</v>
      </c>
      <c r="D25" s="110">
        <v>45.322577802187247</v>
      </c>
    </row>
    <row r="26" spans="1:4" x14ac:dyDescent="0.2">
      <c r="A26" s="203"/>
      <c r="B26" s="107" t="s">
        <v>102</v>
      </c>
      <c r="C26" s="110">
        <v>53.386507829216789</v>
      </c>
      <c r="D26" s="110">
        <v>46.613492170783225</v>
      </c>
    </row>
    <row r="27" spans="1:4" x14ac:dyDescent="0.2">
      <c r="A27" s="203"/>
      <c r="B27" s="107" t="s">
        <v>104</v>
      </c>
      <c r="C27" s="110">
        <v>54.298693158375769</v>
      </c>
      <c r="D27" s="110">
        <v>45.701306841624231</v>
      </c>
    </row>
    <row r="28" spans="1:4" x14ac:dyDescent="0.2">
      <c r="A28" s="203"/>
      <c r="B28" s="107" t="s">
        <v>105</v>
      </c>
      <c r="C28" s="110">
        <v>54.784960813812532</v>
      </c>
      <c r="D28" s="110">
        <v>45.215039186187454</v>
      </c>
    </row>
    <row r="29" spans="1:4" x14ac:dyDescent="0.2">
      <c r="A29" s="203"/>
      <c r="B29" s="107" t="s">
        <v>106</v>
      </c>
      <c r="C29" s="110">
        <v>53.289020163397794</v>
      </c>
      <c r="D29" s="110">
        <v>46.710979836602199</v>
      </c>
    </row>
    <row r="30" spans="1:4" x14ac:dyDescent="0.2">
      <c r="A30" s="203"/>
      <c r="B30" s="107" t="s">
        <v>107</v>
      </c>
      <c r="C30" s="110">
        <v>55.235861243470588</v>
      </c>
      <c r="D30" s="110">
        <v>44.764138756529427</v>
      </c>
    </row>
    <row r="31" spans="1:4" x14ac:dyDescent="0.2">
      <c r="A31" s="203"/>
      <c r="B31" s="107" t="s">
        <v>108</v>
      </c>
      <c r="C31" s="110">
        <v>54.916502177072189</v>
      </c>
      <c r="D31" s="110">
        <v>45.083497822927818</v>
      </c>
    </row>
    <row r="32" spans="1:4" x14ac:dyDescent="0.2">
      <c r="A32" s="203"/>
      <c r="B32" s="107" t="s">
        <v>109</v>
      </c>
      <c r="C32" s="110">
        <v>54.135746356335545</v>
      </c>
      <c r="D32" s="110">
        <v>45.864253643664455</v>
      </c>
    </row>
    <row r="33" spans="1:4" x14ac:dyDescent="0.2">
      <c r="A33" s="203"/>
      <c r="B33" s="107" t="s">
        <v>110</v>
      </c>
      <c r="C33" s="110">
        <v>53.080158783635632</v>
      </c>
      <c r="D33" s="110">
        <v>46.919841216364368</v>
      </c>
    </row>
    <row r="34" spans="1:4" x14ac:dyDescent="0.2">
      <c r="A34" s="203"/>
      <c r="B34" s="107" t="s">
        <v>111</v>
      </c>
      <c r="C34" s="110">
        <v>51.702146804165494</v>
      </c>
      <c r="D34" s="110">
        <v>48.297853195834506</v>
      </c>
    </row>
    <row r="35" spans="1:4" x14ac:dyDescent="0.2">
      <c r="A35" s="203">
        <v>2011</v>
      </c>
      <c r="B35" s="107" t="s">
        <v>112</v>
      </c>
      <c r="C35" s="110">
        <v>55.398551483031241</v>
      </c>
      <c r="D35" s="110">
        <v>44.601448516968752</v>
      </c>
    </row>
    <row r="36" spans="1:4" x14ac:dyDescent="0.2">
      <c r="A36" s="203"/>
      <c r="B36" s="107" t="s">
        <v>113</v>
      </c>
      <c r="C36" s="110">
        <v>58.875293356026305</v>
      </c>
      <c r="D36" s="110">
        <v>41.12470664397371</v>
      </c>
    </row>
    <row r="37" spans="1:4" x14ac:dyDescent="0.2">
      <c r="A37" s="203"/>
      <c r="B37" s="107" t="s">
        <v>114</v>
      </c>
      <c r="C37" s="110">
        <v>56.758877856698639</v>
      </c>
      <c r="D37" s="110">
        <v>43.241122143301361</v>
      </c>
    </row>
    <row r="38" spans="1:4" x14ac:dyDescent="0.2">
      <c r="A38" s="203"/>
      <c r="B38" s="107" t="s">
        <v>102</v>
      </c>
      <c r="C38" s="110">
        <v>57.356975970856283</v>
      </c>
      <c r="D38" s="110">
        <v>42.643024029143717</v>
      </c>
    </row>
    <row r="39" spans="1:4" x14ac:dyDescent="0.2">
      <c r="A39" s="203"/>
      <c r="B39" s="107" t="s">
        <v>104</v>
      </c>
      <c r="C39" s="110">
        <v>58.240920304343923</v>
      </c>
      <c r="D39" s="110">
        <v>41.759079695656069</v>
      </c>
    </row>
    <row r="40" spans="1:4" x14ac:dyDescent="0.2">
      <c r="A40" s="203"/>
      <c r="B40" s="107" t="s">
        <v>105</v>
      </c>
      <c r="C40" s="110">
        <v>60.008311855939802</v>
      </c>
      <c r="D40" s="110">
        <v>39.991688144060205</v>
      </c>
    </row>
    <row r="41" spans="1:4" x14ac:dyDescent="0.2">
      <c r="A41" s="203"/>
      <c r="B41" s="107" t="s">
        <v>106</v>
      </c>
      <c r="C41" s="110">
        <v>59.55371226860796</v>
      </c>
      <c r="D41" s="110">
        <v>40.44628773139204</v>
      </c>
    </row>
    <row r="42" spans="1:4" x14ac:dyDescent="0.2">
      <c r="A42" s="203"/>
      <c r="B42" s="107" t="s">
        <v>107</v>
      </c>
      <c r="C42" s="110">
        <v>58.104971815586779</v>
      </c>
      <c r="D42" s="110">
        <v>41.895028184413228</v>
      </c>
    </row>
    <row r="43" spans="1:4" x14ac:dyDescent="0.2">
      <c r="A43" s="203"/>
      <c r="B43" s="107" t="s">
        <v>108</v>
      </c>
      <c r="C43" s="110">
        <v>58.502822022893511</v>
      </c>
      <c r="D43" s="110">
        <v>41.497177977106489</v>
      </c>
    </row>
    <row r="44" spans="1:4" x14ac:dyDescent="0.2">
      <c r="A44" s="203"/>
      <c r="B44" s="107" t="s">
        <v>109</v>
      </c>
      <c r="C44" s="110">
        <v>58.479945409522806</v>
      </c>
      <c r="D44" s="110">
        <v>41.520054590477187</v>
      </c>
    </row>
    <row r="45" spans="1:4" x14ac:dyDescent="0.2">
      <c r="A45" s="203"/>
      <c r="B45" s="107" t="s">
        <v>110</v>
      </c>
      <c r="C45" s="110">
        <v>55.391589335545198</v>
      </c>
      <c r="D45" s="110">
        <v>44.608410664454809</v>
      </c>
    </row>
    <row r="46" spans="1:4" x14ac:dyDescent="0.2">
      <c r="A46" s="203"/>
      <c r="B46" s="107" t="s">
        <v>111</v>
      </c>
      <c r="C46" s="110">
        <v>55.715322647407142</v>
      </c>
      <c r="D46" s="110">
        <v>44.284677352592865</v>
      </c>
    </row>
    <row r="47" spans="1:4" x14ac:dyDescent="0.2">
      <c r="A47" s="203">
        <v>2012</v>
      </c>
      <c r="B47" s="107" t="s">
        <v>112</v>
      </c>
      <c r="C47" s="110">
        <v>56.041588779489203</v>
      </c>
      <c r="D47" s="110">
        <v>43.958411220510804</v>
      </c>
    </row>
    <row r="48" spans="1:4" x14ac:dyDescent="0.2">
      <c r="A48" s="203"/>
      <c r="B48" s="107" t="s">
        <v>113</v>
      </c>
      <c r="C48" s="110">
        <v>59.284602698820997</v>
      </c>
      <c r="D48" s="110">
        <v>40.715397301178989</v>
      </c>
    </row>
    <row r="49" spans="1:4" x14ac:dyDescent="0.2">
      <c r="A49" s="203"/>
      <c r="B49" s="107" t="s">
        <v>114</v>
      </c>
      <c r="C49" s="110">
        <v>58.514079983701706</v>
      </c>
      <c r="D49" s="110">
        <v>41.485920016298287</v>
      </c>
    </row>
    <row r="50" spans="1:4" x14ac:dyDescent="0.2">
      <c r="A50" s="203"/>
      <c r="B50" s="107" t="s">
        <v>102</v>
      </c>
      <c r="C50" s="110">
        <v>57.727492607553557</v>
      </c>
      <c r="D50" s="110">
        <v>42.272507392446443</v>
      </c>
    </row>
    <row r="51" spans="1:4" x14ac:dyDescent="0.2">
      <c r="A51" s="203"/>
      <c r="B51" s="107" t="s">
        <v>104</v>
      </c>
      <c r="C51" s="110">
        <v>58.374279882674294</v>
      </c>
      <c r="D51" s="110">
        <v>41.625720117325699</v>
      </c>
    </row>
    <row r="52" spans="1:4" x14ac:dyDescent="0.2">
      <c r="A52" s="203"/>
      <c r="B52" s="107" t="s">
        <v>105</v>
      </c>
      <c r="C52" s="110">
        <v>57.693354616750568</v>
      </c>
      <c r="D52" s="110">
        <v>42.306645383249418</v>
      </c>
    </row>
    <row r="53" spans="1:4" x14ac:dyDescent="0.2">
      <c r="A53" s="203"/>
      <c r="B53" s="107" t="s">
        <v>106</v>
      </c>
      <c r="C53" s="110">
        <v>55.137412127098564</v>
      </c>
      <c r="D53" s="110">
        <v>44.862587872901443</v>
      </c>
    </row>
    <row r="54" spans="1:4" x14ac:dyDescent="0.2">
      <c r="A54" s="203"/>
      <c r="B54" s="107" t="s">
        <v>107</v>
      </c>
      <c r="C54" s="110">
        <v>54.152555300042074</v>
      </c>
      <c r="D54" s="110">
        <v>45.847444699957926</v>
      </c>
    </row>
    <row r="55" spans="1:4" x14ac:dyDescent="0.2">
      <c r="A55" s="203"/>
      <c r="B55" s="107" t="s">
        <v>108</v>
      </c>
      <c r="C55" s="110">
        <v>56.746484641859986</v>
      </c>
      <c r="D55" s="110">
        <v>43.253515358140007</v>
      </c>
    </row>
    <row r="56" spans="1:4" x14ac:dyDescent="0.2">
      <c r="A56" s="203"/>
      <c r="B56" s="107" t="s">
        <v>109</v>
      </c>
      <c r="C56" s="110">
        <v>53.114012028954164</v>
      </c>
      <c r="D56" s="110">
        <v>46.885987971045822</v>
      </c>
    </row>
    <row r="57" spans="1:4" x14ac:dyDescent="0.2">
      <c r="A57" s="203"/>
      <c r="B57" s="107" t="s">
        <v>110</v>
      </c>
      <c r="C57" s="110">
        <v>54.122042158865924</v>
      </c>
      <c r="D57" s="110">
        <v>45.877957841134091</v>
      </c>
    </row>
    <row r="58" spans="1:4" x14ac:dyDescent="0.2">
      <c r="A58" s="203"/>
      <c r="B58" s="107" t="s">
        <v>111</v>
      </c>
      <c r="C58" s="110">
        <v>50.943220052946302</v>
      </c>
      <c r="D58" s="110">
        <v>49.056779947053691</v>
      </c>
    </row>
    <row r="59" spans="1:4" x14ac:dyDescent="0.2">
      <c r="A59" s="203">
        <v>2013</v>
      </c>
      <c r="B59" s="107" t="s">
        <v>112</v>
      </c>
      <c r="C59" s="110">
        <v>54.202393139094021</v>
      </c>
      <c r="D59" s="110">
        <v>45.797606860905994</v>
      </c>
    </row>
    <row r="60" spans="1:4" x14ac:dyDescent="0.2">
      <c r="A60" s="203"/>
      <c r="B60" s="107" t="s">
        <v>113</v>
      </c>
      <c r="C60" s="110">
        <v>52.420578318343004</v>
      </c>
      <c r="D60" s="110">
        <v>47.579421681656989</v>
      </c>
    </row>
    <row r="61" spans="1:4" x14ac:dyDescent="0.2">
      <c r="A61" s="203"/>
      <c r="B61" s="107" t="s">
        <v>114</v>
      </c>
      <c r="C61" s="110">
        <v>54.980818288645352</v>
      </c>
      <c r="D61" s="110">
        <v>45.019181711354655</v>
      </c>
    </row>
    <row r="62" spans="1:4" x14ac:dyDescent="0.2">
      <c r="A62" s="203"/>
      <c r="B62" s="107" t="s">
        <v>102</v>
      </c>
      <c r="C62" s="110">
        <v>51.336635457405052</v>
      </c>
      <c r="D62" s="110">
        <v>48.663364542594955</v>
      </c>
    </row>
    <row r="63" spans="1:4" x14ac:dyDescent="0.2">
      <c r="A63" s="203"/>
      <c r="B63" s="107" t="s">
        <v>104</v>
      </c>
      <c r="C63" s="110">
        <v>54.708777011411605</v>
      </c>
      <c r="D63" s="110">
        <v>45.291222988588395</v>
      </c>
    </row>
    <row r="64" spans="1:4" x14ac:dyDescent="0.2">
      <c r="A64" s="203"/>
      <c r="B64" s="107" t="s">
        <v>105</v>
      </c>
      <c r="C64" s="110">
        <v>55.414181841256529</v>
      </c>
      <c r="D64" s="110">
        <v>44.585818158743479</v>
      </c>
    </row>
    <row r="65" spans="1:4" x14ac:dyDescent="0.2">
      <c r="A65" s="203"/>
      <c r="B65" s="107" t="s">
        <v>106</v>
      </c>
      <c r="C65" s="110">
        <v>56.468883117354032</v>
      </c>
      <c r="D65" s="110">
        <v>43.531116882645975</v>
      </c>
    </row>
    <row r="66" spans="1:4" x14ac:dyDescent="0.2">
      <c r="A66" s="203"/>
      <c r="B66" s="107" t="s">
        <v>107</v>
      </c>
      <c r="C66" s="110">
        <v>54.775959064976696</v>
      </c>
      <c r="D66" s="110">
        <v>45.224040935023304</v>
      </c>
    </row>
    <row r="67" spans="1:4" x14ac:dyDescent="0.2">
      <c r="A67" s="203"/>
      <c r="B67" s="107" t="s">
        <v>108</v>
      </c>
      <c r="C67" s="110">
        <v>58.056905792878851</v>
      </c>
      <c r="D67" s="110">
        <v>41.943094207121142</v>
      </c>
    </row>
    <row r="68" spans="1:4" x14ac:dyDescent="0.2">
      <c r="A68" s="203"/>
      <c r="B68" s="107" t="s">
        <v>109</v>
      </c>
      <c r="C68" s="110">
        <v>54.96594383158898</v>
      </c>
      <c r="D68" s="110">
        <v>45.034056168411027</v>
      </c>
    </row>
    <row r="69" spans="1:4" x14ac:dyDescent="0.2">
      <c r="A69" s="203"/>
      <c r="B69" s="107" t="s">
        <v>110</v>
      </c>
      <c r="C69" s="110">
        <v>55.180294415099127</v>
      </c>
      <c r="D69" s="110">
        <v>44.819705584900859</v>
      </c>
    </row>
    <row r="70" spans="1:4" x14ac:dyDescent="0.2">
      <c r="A70" s="203"/>
      <c r="B70" s="107" t="s">
        <v>111</v>
      </c>
      <c r="C70" s="110">
        <v>54.219943876534963</v>
      </c>
      <c r="D70" s="110">
        <v>45.780056123465044</v>
      </c>
    </row>
    <row r="71" spans="1:4" x14ac:dyDescent="0.2">
      <c r="A71" s="203">
        <v>2014</v>
      </c>
      <c r="B71" s="107" t="s">
        <v>112</v>
      </c>
      <c r="C71" s="110">
        <v>55.04452401985516</v>
      </c>
      <c r="D71" s="110">
        <v>44.955475980144847</v>
      </c>
    </row>
    <row r="72" spans="1:4" x14ac:dyDescent="0.2">
      <c r="A72" s="203"/>
      <c r="B72" s="107" t="s">
        <v>113</v>
      </c>
      <c r="C72" s="110">
        <v>56.081805178354614</v>
      </c>
      <c r="D72" s="110">
        <v>43.918194821645386</v>
      </c>
    </row>
    <row r="73" spans="1:4" x14ac:dyDescent="0.2">
      <c r="A73" s="203"/>
      <c r="B73" s="107" t="s">
        <v>114</v>
      </c>
      <c r="C73" s="110">
        <v>56.197768989290587</v>
      </c>
      <c r="D73" s="110">
        <v>43.802231010709406</v>
      </c>
    </row>
    <row r="74" spans="1:4" x14ac:dyDescent="0.2">
      <c r="A74" s="203"/>
      <c r="B74" s="107" t="s">
        <v>102</v>
      </c>
      <c r="C74" s="110">
        <v>58.573871261044133</v>
      </c>
      <c r="D74" s="110">
        <v>41.426128738955867</v>
      </c>
    </row>
    <row r="75" spans="1:4" x14ac:dyDescent="0.2">
      <c r="A75" s="203"/>
      <c r="B75" s="107" t="s">
        <v>104</v>
      </c>
      <c r="C75" s="110">
        <v>57.530547432455556</v>
      </c>
      <c r="D75" s="110">
        <v>42.469452567544458</v>
      </c>
    </row>
    <row r="76" spans="1:4" x14ac:dyDescent="0.2">
      <c r="A76" s="203"/>
      <c r="B76" s="107" t="s">
        <v>105</v>
      </c>
      <c r="C76" s="110">
        <v>56.767474214166867</v>
      </c>
      <c r="D76" s="110">
        <v>43.232525785833126</v>
      </c>
    </row>
    <row r="77" spans="1:4" x14ac:dyDescent="0.2">
      <c r="A77" s="203"/>
      <c r="B77" s="107" t="s">
        <v>106</v>
      </c>
      <c r="C77" s="110">
        <v>59.935663668466496</v>
      </c>
      <c r="D77" s="110">
        <v>40.064336331533497</v>
      </c>
    </row>
    <row r="78" spans="1:4" x14ac:dyDescent="0.2">
      <c r="A78" s="203"/>
      <c r="B78" s="107" t="s">
        <v>107</v>
      </c>
      <c r="C78" s="110">
        <v>59.661874759176229</v>
      </c>
      <c r="D78" s="110">
        <v>40.338125240823778</v>
      </c>
    </row>
    <row r="79" spans="1:4" x14ac:dyDescent="0.2">
      <c r="A79" s="203"/>
      <c r="B79" s="107" t="s">
        <v>108</v>
      </c>
      <c r="C79" s="110">
        <v>60.701900836055046</v>
      </c>
      <c r="D79" s="110">
        <v>39.298099163944968</v>
      </c>
    </row>
    <row r="80" spans="1:4" x14ac:dyDescent="0.2">
      <c r="A80" s="203"/>
      <c r="B80" s="107" t="s">
        <v>109</v>
      </c>
      <c r="C80" s="110">
        <v>60.820326793051571</v>
      </c>
      <c r="D80" s="110">
        <v>39.179673206948429</v>
      </c>
    </row>
    <row r="81" spans="1:4" x14ac:dyDescent="0.2">
      <c r="A81" s="203"/>
      <c r="B81" s="107" t="s">
        <v>110</v>
      </c>
      <c r="C81" s="110">
        <v>58.170854146488281</v>
      </c>
      <c r="D81" s="110">
        <v>41.829145853511726</v>
      </c>
    </row>
    <row r="82" spans="1:4" x14ac:dyDescent="0.2">
      <c r="A82" s="203"/>
      <c r="B82" s="107" t="s">
        <v>111</v>
      </c>
      <c r="C82" s="110">
        <v>59.642413050929107</v>
      </c>
      <c r="D82" s="110">
        <v>40.357586949070885</v>
      </c>
    </row>
    <row r="83" spans="1:4" x14ac:dyDescent="0.2">
      <c r="A83" s="203">
        <v>2015</v>
      </c>
      <c r="B83" s="107" t="s">
        <v>112</v>
      </c>
      <c r="C83" s="110">
        <v>58.59825503417909</v>
      </c>
      <c r="D83" s="110">
        <v>41.401744965820903</v>
      </c>
    </row>
    <row r="84" spans="1:4" x14ac:dyDescent="0.2">
      <c r="A84" s="203"/>
      <c r="B84" s="107" t="s">
        <v>113</v>
      </c>
      <c r="C84" s="110">
        <v>61.318769729110912</v>
      </c>
      <c r="D84" s="110">
        <v>38.681230270889088</v>
      </c>
    </row>
    <row r="85" spans="1:4" x14ac:dyDescent="0.2">
      <c r="A85" s="203"/>
      <c r="B85" s="107" t="s">
        <v>114</v>
      </c>
      <c r="C85" s="110">
        <v>58.969489042068744</v>
      </c>
      <c r="D85" s="110">
        <v>41.030510957931256</v>
      </c>
    </row>
    <row r="86" spans="1:4" x14ac:dyDescent="0.2">
      <c r="A86" s="203"/>
      <c r="B86" s="107" t="s">
        <v>102</v>
      </c>
      <c r="C86" s="110">
        <v>61.713158702493331</v>
      </c>
      <c r="D86" s="110">
        <v>38.286841297506662</v>
      </c>
    </row>
    <row r="87" spans="1:4" x14ac:dyDescent="0.2">
      <c r="A87" s="203"/>
      <c r="B87" s="107" t="s">
        <v>104</v>
      </c>
      <c r="C87" s="110">
        <v>61.974504222311253</v>
      </c>
      <c r="D87" s="110">
        <v>38.025495777688754</v>
      </c>
    </row>
    <row r="88" spans="1:4" x14ac:dyDescent="0.2">
      <c r="A88" s="203"/>
      <c r="B88" s="107" t="s">
        <v>105</v>
      </c>
      <c r="C88" s="110">
        <v>61.329676305425309</v>
      </c>
      <c r="D88" s="110">
        <v>38.670323694574691</v>
      </c>
    </row>
    <row r="89" spans="1:4" x14ac:dyDescent="0.2">
      <c r="A89" s="203"/>
      <c r="B89" s="107" t="s">
        <v>106</v>
      </c>
      <c r="C89" s="110">
        <v>60.797197243007147</v>
      </c>
      <c r="D89" s="110">
        <v>39.202802756992845</v>
      </c>
    </row>
    <row r="90" spans="1:4" x14ac:dyDescent="0.2">
      <c r="A90" s="203"/>
      <c r="B90" s="107" t="s">
        <v>107</v>
      </c>
      <c r="C90" s="110">
        <v>58.874932914385994</v>
      </c>
      <c r="D90" s="110">
        <v>41.125067085613992</v>
      </c>
    </row>
    <row r="91" spans="1:4" x14ac:dyDescent="0.2">
      <c r="A91" s="203"/>
      <c r="B91" s="107" t="s">
        <v>108</v>
      </c>
      <c r="C91" s="110">
        <v>60.11600048318477</v>
      </c>
      <c r="D91" s="110">
        <v>39.88399951681523</v>
      </c>
    </row>
    <row r="92" spans="1:4" x14ac:dyDescent="0.2">
      <c r="A92" s="203"/>
      <c r="B92" s="107" t="s">
        <v>109</v>
      </c>
      <c r="C92" s="110">
        <v>57.131736338665398</v>
      </c>
      <c r="D92" s="110">
        <v>42.868263661334609</v>
      </c>
    </row>
    <row r="93" spans="1:4" x14ac:dyDescent="0.2">
      <c r="A93" s="203"/>
      <c r="B93" s="107" t="s">
        <v>110</v>
      </c>
      <c r="C93" s="110">
        <v>60.065699806552587</v>
      </c>
      <c r="D93" s="110">
        <v>39.93430019344742</v>
      </c>
    </row>
    <row r="94" spans="1:4" x14ac:dyDescent="0.2">
      <c r="A94" s="203"/>
      <c r="B94" s="107" t="s">
        <v>111</v>
      </c>
      <c r="C94" s="110">
        <v>58.261647165550237</v>
      </c>
      <c r="D94" s="110">
        <v>41.738352834449763</v>
      </c>
    </row>
    <row r="95" spans="1:4" x14ac:dyDescent="0.2">
      <c r="A95" s="203">
        <v>2016</v>
      </c>
      <c r="B95" s="107" t="s">
        <v>112</v>
      </c>
      <c r="C95" s="110">
        <v>57.848133309099758</v>
      </c>
      <c r="D95" s="110">
        <v>42.151866690900249</v>
      </c>
    </row>
    <row r="96" spans="1:4" x14ac:dyDescent="0.2">
      <c r="A96" s="203"/>
      <c r="B96" s="107" t="s">
        <v>113</v>
      </c>
      <c r="C96" s="110">
        <v>59.332437792491142</v>
      </c>
      <c r="D96" s="110">
        <v>40.667562207508851</v>
      </c>
    </row>
    <row r="97" spans="1:4" x14ac:dyDescent="0.2">
      <c r="A97" s="203"/>
      <c r="B97" s="107" t="s">
        <v>114</v>
      </c>
      <c r="C97" s="110">
        <v>58.52808968426627</v>
      </c>
      <c r="D97" s="110">
        <v>41.471910315733737</v>
      </c>
    </row>
    <row r="98" spans="1:4" x14ac:dyDescent="0.2">
      <c r="A98" s="203"/>
      <c r="B98" s="107" t="s">
        <v>102</v>
      </c>
      <c r="C98" s="110">
        <v>59.17409451151768</v>
      </c>
      <c r="D98" s="110">
        <v>40.825905488482306</v>
      </c>
    </row>
    <row r="99" spans="1:4" x14ac:dyDescent="0.2">
      <c r="A99" s="203"/>
      <c r="B99" s="107" t="s">
        <v>104</v>
      </c>
      <c r="C99" s="110">
        <v>58.253482643774156</v>
      </c>
      <c r="D99" s="110">
        <v>41.746517356225837</v>
      </c>
    </row>
    <row r="100" spans="1:4" x14ac:dyDescent="0.2">
      <c r="A100" s="203"/>
      <c r="B100" s="107" t="s">
        <v>105</v>
      </c>
      <c r="C100" s="110">
        <v>59.008063018989453</v>
      </c>
      <c r="D100" s="110">
        <v>40.991936981010547</v>
      </c>
    </row>
    <row r="101" spans="1:4" x14ac:dyDescent="0.2">
      <c r="A101" s="203"/>
      <c r="B101" s="107" t="s">
        <v>106</v>
      </c>
      <c r="C101" s="110">
        <v>56.814746637556667</v>
      </c>
      <c r="D101" s="110">
        <v>43.185253362443319</v>
      </c>
    </row>
    <row r="102" spans="1:4" x14ac:dyDescent="0.2">
      <c r="A102" s="203"/>
      <c r="B102" s="107" t="s">
        <v>107</v>
      </c>
      <c r="C102" s="110">
        <v>54.81970364672506</v>
      </c>
      <c r="D102" s="110">
        <v>45.180296353274947</v>
      </c>
    </row>
    <row r="103" spans="1:4" x14ac:dyDescent="0.2">
      <c r="A103" s="203"/>
      <c r="B103" s="107" t="s">
        <v>108</v>
      </c>
      <c r="C103" s="110">
        <v>58.399363743327967</v>
      </c>
      <c r="D103" s="110">
        <v>41.600636256672033</v>
      </c>
    </row>
    <row r="104" spans="1:4" x14ac:dyDescent="0.2">
      <c r="A104" s="203"/>
      <c r="B104" s="107" t="s">
        <v>109</v>
      </c>
      <c r="C104" s="110">
        <v>58.65135260207439</v>
      </c>
      <c r="D104" s="110">
        <v>41.348647397925617</v>
      </c>
    </row>
    <row r="105" spans="1:4" x14ac:dyDescent="0.2">
      <c r="A105" s="203"/>
      <c r="B105" s="107" t="s">
        <v>110</v>
      </c>
      <c r="C105" s="110">
        <v>57.06443784663341</v>
      </c>
      <c r="D105" s="110">
        <v>42.935562153366597</v>
      </c>
    </row>
    <row r="106" spans="1:4" x14ac:dyDescent="0.2">
      <c r="A106" s="203"/>
      <c r="B106" s="107" t="s">
        <v>111</v>
      </c>
      <c r="C106" s="110">
        <v>60.322626246886777</v>
      </c>
      <c r="D106" s="110">
        <v>39.677373753113223</v>
      </c>
    </row>
    <row r="107" spans="1:4" x14ac:dyDescent="0.2">
      <c r="A107" s="203">
        <v>2017</v>
      </c>
      <c r="B107" s="107" t="s">
        <v>112</v>
      </c>
      <c r="C107" s="110">
        <v>57.708284181920831</v>
      </c>
      <c r="D107" s="110">
        <v>42.291715818079176</v>
      </c>
    </row>
    <row r="108" spans="1:4" x14ac:dyDescent="0.2">
      <c r="A108" s="203"/>
      <c r="B108" s="107" t="s">
        <v>113</v>
      </c>
      <c r="C108" s="110">
        <v>56.72370675659009</v>
      </c>
      <c r="D108" s="110">
        <v>43.27629324340991</v>
      </c>
    </row>
    <row r="109" spans="1:4" x14ac:dyDescent="0.2">
      <c r="A109" s="203"/>
      <c r="B109" s="107" t="s">
        <v>114</v>
      </c>
      <c r="C109" s="110">
        <v>56.739494177508845</v>
      </c>
      <c r="D109" s="110">
        <v>43.260505822491155</v>
      </c>
    </row>
    <row r="110" spans="1:4" x14ac:dyDescent="0.2">
      <c r="A110" s="203"/>
      <c r="B110" s="107" t="s">
        <v>102</v>
      </c>
      <c r="C110" s="110">
        <v>57.430518294800173</v>
      </c>
      <c r="D110" s="110">
        <v>42.569481705199841</v>
      </c>
    </row>
    <row r="111" spans="1:4" x14ac:dyDescent="0.2">
      <c r="A111" s="203"/>
      <c r="B111" s="107" t="s">
        <v>104</v>
      </c>
      <c r="C111" s="110">
        <v>56.80752150418347</v>
      </c>
      <c r="D111" s="110">
        <v>43.19247849581653</v>
      </c>
    </row>
    <row r="112" spans="1:4" x14ac:dyDescent="0.2">
      <c r="A112" s="203"/>
      <c r="B112" s="107" t="s">
        <v>105</v>
      </c>
      <c r="C112" s="110">
        <v>57.770575137930116</v>
      </c>
      <c r="D112" s="110">
        <v>42.229424862069877</v>
      </c>
    </row>
    <row r="113" spans="1:4" x14ac:dyDescent="0.2">
      <c r="A113" s="203"/>
      <c r="B113" s="107" t="s">
        <v>106</v>
      </c>
      <c r="C113" s="110">
        <v>54.908065631743142</v>
      </c>
      <c r="D113" s="110">
        <v>45.091934368256858</v>
      </c>
    </row>
    <row r="114" spans="1:4" x14ac:dyDescent="0.2">
      <c r="A114" s="203"/>
      <c r="B114" s="107" t="s">
        <v>107</v>
      </c>
      <c r="C114" s="110">
        <v>55.145105967399907</v>
      </c>
      <c r="D114" s="110">
        <v>44.854894032600093</v>
      </c>
    </row>
    <row r="115" spans="1:4" x14ac:dyDescent="0.2">
      <c r="A115" s="203"/>
      <c r="B115" s="107" t="s">
        <v>108</v>
      </c>
      <c r="C115" s="110">
        <v>54.284968557364223</v>
      </c>
      <c r="D115" s="110">
        <v>45.715031442635777</v>
      </c>
    </row>
    <row r="116" spans="1:4" x14ac:dyDescent="0.2">
      <c r="A116" s="203"/>
      <c r="B116" s="107" t="s">
        <v>109</v>
      </c>
      <c r="C116" s="110">
        <v>55.313186926460688</v>
      </c>
      <c r="D116" s="110">
        <v>44.686813073539305</v>
      </c>
    </row>
    <row r="117" spans="1:4" x14ac:dyDescent="0.2">
      <c r="A117" s="203"/>
      <c r="B117" s="107" t="s">
        <v>110</v>
      </c>
      <c r="C117" s="110">
        <v>55.5231660832589</v>
      </c>
      <c r="D117" s="110">
        <v>44.476833916741107</v>
      </c>
    </row>
    <row r="118" spans="1:4" x14ac:dyDescent="0.2">
      <c r="A118" s="203"/>
      <c r="B118" s="107" t="s">
        <v>111</v>
      </c>
      <c r="C118" s="110">
        <v>55.985481527274651</v>
      </c>
      <c r="D118" s="110">
        <v>44.014518472725342</v>
      </c>
    </row>
    <row r="119" spans="1:4" x14ac:dyDescent="0.2">
      <c r="A119" s="203">
        <v>2018</v>
      </c>
      <c r="B119" s="107" t="s">
        <v>112</v>
      </c>
      <c r="C119" s="110">
        <v>54.943476180057239</v>
      </c>
      <c r="D119" s="110">
        <v>45.056523819942768</v>
      </c>
    </row>
    <row r="120" spans="1:4" x14ac:dyDescent="0.2">
      <c r="A120" s="203"/>
      <c r="B120" s="107" t="s">
        <v>113</v>
      </c>
      <c r="C120" s="110">
        <v>56.607962269303272</v>
      </c>
      <c r="D120" s="110">
        <v>43.392037730696728</v>
      </c>
    </row>
    <row r="121" spans="1:4" x14ac:dyDescent="0.2">
      <c r="A121" s="203"/>
      <c r="B121" s="107" t="s">
        <v>114</v>
      </c>
      <c r="C121" s="110">
        <v>55.818612928865505</v>
      </c>
      <c r="D121" s="110">
        <v>44.181387071134488</v>
      </c>
    </row>
    <row r="122" spans="1:4" x14ac:dyDescent="0.2">
      <c r="A122" s="203"/>
      <c r="B122" s="107" t="s">
        <v>102</v>
      </c>
      <c r="C122" s="110">
        <v>53.749070781290101</v>
      </c>
      <c r="D122" s="110">
        <v>46.250929218709906</v>
      </c>
    </row>
    <row r="123" spans="1:4" x14ac:dyDescent="0.2">
      <c r="A123" s="203"/>
      <c r="B123" s="107" t="s">
        <v>104</v>
      </c>
      <c r="C123" s="110">
        <v>57.13524000112978</v>
      </c>
      <c r="D123" s="110">
        <v>42.864759998870213</v>
      </c>
    </row>
    <row r="124" spans="1:4" x14ac:dyDescent="0.2">
      <c r="A124" s="203"/>
      <c r="B124" s="107" t="s">
        <v>105</v>
      </c>
      <c r="C124" s="110">
        <v>56.042322042079363</v>
      </c>
      <c r="D124" s="110">
        <v>43.957677957920623</v>
      </c>
    </row>
    <row r="125" spans="1:4" x14ac:dyDescent="0.2">
      <c r="A125" s="203"/>
      <c r="B125" s="107" t="s">
        <v>106</v>
      </c>
      <c r="C125" s="110">
        <v>57.941638716813074</v>
      </c>
      <c r="D125" s="110">
        <v>42.05836128318694</v>
      </c>
    </row>
    <row r="126" spans="1:4" x14ac:dyDescent="0.2">
      <c r="A126" s="203"/>
      <c r="B126" s="107" t="s">
        <v>107</v>
      </c>
      <c r="C126" s="110">
        <v>56.532795459949405</v>
      </c>
      <c r="D126" s="110">
        <v>43.467204540050602</v>
      </c>
    </row>
    <row r="127" spans="1:4" x14ac:dyDescent="0.2">
      <c r="A127" s="203"/>
      <c r="B127" s="107" t="s">
        <v>108</v>
      </c>
      <c r="C127" s="110">
        <v>58.947756183818456</v>
      </c>
      <c r="D127" s="110">
        <v>41.052243816181544</v>
      </c>
    </row>
    <row r="128" spans="1:4" x14ac:dyDescent="0.2">
      <c r="A128" s="203"/>
      <c r="B128" s="107" t="s">
        <v>109</v>
      </c>
      <c r="C128" s="110">
        <v>55.834199334941673</v>
      </c>
      <c r="D128" s="110">
        <v>44.165800665058327</v>
      </c>
    </row>
    <row r="129" spans="1:11" x14ac:dyDescent="0.2">
      <c r="A129" s="203"/>
      <c r="B129" s="107" t="s">
        <v>110</v>
      </c>
      <c r="C129" s="110">
        <v>55.721665024621139</v>
      </c>
      <c r="D129" s="110">
        <v>44.278334975378861</v>
      </c>
    </row>
    <row r="130" spans="1:11" x14ac:dyDescent="0.2">
      <c r="A130" s="203"/>
      <c r="B130" s="107" t="s">
        <v>111</v>
      </c>
      <c r="C130" s="110">
        <v>56.448592100936409</v>
      </c>
      <c r="D130" s="110">
        <v>43.551407899063591</v>
      </c>
    </row>
    <row r="131" spans="1:11" x14ac:dyDescent="0.2">
      <c r="A131" s="231">
        <v>2019</v>
      </c>
      <c r="B131" s="107" t="s">
        <v>112</v>
      </c>
      <c r="C131" s="110">
        <f>100*('Cuadro 5'!C131/'Cuadro 4'!C131)</f>
        <v>54.552024419131705</v>
      </c>
      <c r="D131" s="110">
        <f>100*('Cuadro 5'!D131/'Cuadro 4'!C131)</f>
        <v>45.447975580868267</v>
      </c>
    </row>
    <row r="132" spans="1:11" x14ac:dyDescent="0.2">
      <c r="A132" s="232"/>
      <c r="B132" s="107" t="s">
        <v>113</v>
      </c>
      <c r="C132" s="110">
        <f>100*('Cuadro 5'!C132/'Cuadro 4'!C132)</f>
        <v>58.651131993576769</v>
      </c>
      <c r="D132" s="110">
        <f>100*('Cuadro 5'!D132/'Cuadro 4'!C132)</f>
        <v>41.348868006423224</v>
      </c>
    </row>
    <row r="133" spans="1:11" x14ac:dyDescent="0.2">
      <c r="A133" s="232"/>
      <c r="B133" s="107" t="s">
        <v>114</v>
      </c>
      <c r="C133" s="110">
        <f>100*('Cuadro 5'!C133/'Cuadro 4'!C133)</f>
        <v>56.446797793914591</v>
      </c>
      <c r="D133" s="110">
        <f>100*('Cuadro 5'!D133/'Cuadro 4'!C133)</f>
        <v>43.55320220608543</v>
      </c>
    </row>
    <row r="134" spans="1:11" x14ac:dyDescent="0.2">
      <c r="A134" s="232"/>
      <c r="B134" s="107" t="s">
        <v>102</v>
      </c>
      <c r="C134" s="110">
        <f>100*('Cuadro 5'!C134/'Cuadro 4'!C134)</f>
        <v>56.388525502933348</v>
      </c>
      <c r="D134" s="110">
        <f>100*('Cuadro 5'!D134/'Cuadro 4'!C134)</f>
        <v>43.611474497066631</v>
      </c>
    </row>
    <row r="135" spans="1:11" x14ac:dyDescent="0.2">
      <c r="A135" s="232"/>
      <c r="B135" s="107" t="s">
        <v>104</v>
      </c>
      <c r="C135" s="110">
        <f>100*('Cuadro 5'!C135/'Cuadro 4'!C135)</f>
        <v>57.526203187134051</v>
      </c>
      <c r="D135" s="110">
        <f>100*('Cuadro 5'!D135/'Cuadro 4'!C135)</f>
        <v>42.473796812865942</v>
      </c>
      <c r="G135" s="112"/>
      <c r="H135" s="112"/>
      <c r="I135" s="113"/>
    </row>
    <row r="136" spans="1:11" x14ac:dyDescent="0.2">
      <c r="A136" s="232"/>
      <c r="B136" s="107" t="s">
        <v>105</v>
      </c>
      <c r="C136" s="110">
        <f>100*('Cuadro 5'!C136/'Cuadro 4'!C136)</f>
        <v>58.08375496919367</v>
      </c>
      <c r="D136" s="110">
        <f>100*('Cuadro 5'!D136/'Cuadro 4'!C136)</f>
        <v>41.916245030806316</v>
      </c>
      <c r="G136" s="112"/>
      <c r="H136" s="112"/>
      <c r="I136" s="113"/>
      <c r="J136" s="113"/>
    </row>
    <row r="137" spans="1:11" x14ac:dyDescent="0.2">
      <c r="A137" s="232"/>
      <c r="B137" s="107" t="s">
        <v>106</v>
      </c>
      <c r="C137" s="110">
        <f>100*('Cuadro 5'!C137/'Cuadro 4'!C137)</f>
        <v>58.308667866261665</v>
      </c>
      <c r="D137" s="110">
        <f>100*('Cuadro 5'!D137/'Cuadro 4'!C137)</f>
        <v>41.691332133738335</v>
      </c>
      <c r="G137" s="114"/>
      <c r="H137" s="114"/>
      <c r="I137" s="113"/>
    </row>
    <row r="138" spans="1:11" x14ac:dyDescent="0.2">
      <c r="A138" s="232"/>
      <c r="B138" s="107" t="s">
        <v>107</v>
      </c>
      <c r="C138" s="110">
        <f>100*('Cuadro 5'!C138/'Cuadro 4'!C138)</f>
        <v>57.566995583966744</v>
      </c>
      <c r="D138" s="110">
        <f>100*('Cuadro 5'!D138/'Cuadro 4'!C138)</f>
        <v>42.433004416033256</v>
      </c>
      <c r="G138" s="114"/>
      <c r="H138" s="114"/>
      <c r="I138" s="113"/>
    </row>
    <row r="139" spans="1:11" x14ac:dyDescent="0.2">
      <c r="A139" s="232"/>
      <c r="B139" s="107" t="s">
        <v>108</v>
      </c>
      <c r="C139" s="110">
        <f>100*('Cuadro 5'!C139/'Cuadro 4'!C139)</f>
        <v>55.130393013656686</v>
      </c>
      <c r="D139" s="110">
        <f>100*('Cuadro 5'!D139/'Cuadro 4'!C139)</f>
        <v>44.869606986343321</v>
      </c>
      <c r="G139" s="114"/>
      <c r="H139" s="114"/>
      <c r="I139" s="113"/>
    </row>
    <row r="140" spans="1:11" x14ac:dyDescent="0.2">
      <c r="A140" s="232"/>
      <c r="B140" s="107" t="s">
        <v>109</v>
      </c>
      <c r="C140" s="110">
        <f>100*('Cuadro 5'!C140/'Cuadro 4'!C140)</f>
        <v>54.082332598929604</v>
      </c>
      <c r="D140" s="110">
        <f>100*('Cuadro 5'!D140/'Cuadro 4'!C140)</f>
        <v>45.917667401070396</v>
      </c>
      <c r="G140" s="114"/>
      <c r="H140" s="114"/>
      <c r="I140" s="113"/>
    </row>
    <row r="141" spans="1:11" x14ac:dyDescent="0.2">
      <c r="A141" s="232"/>
      <c r="B141" s="107" t="s">
        <v>110</v>
      </c>
      <c r="C141" s="110">
        <f>100*('Cuadro 5'!C141/'Cuadro 4'!C141)</f>
        <v>52.568470680043035</v>
      </c>
      <c r="D141" s="110">
        <f>100*('Cuadro 5'!D141/'Cuadro 4'!C141)</f>
        <v>47.431529319956958</v>
      </c>
      <c r="G141" s="114"/>
      <c r="H141" s="114"/>
      <c r="I141" s="113"/>
    </row>
    <row r="142" spans="1:11" x14ac:dyDescent="0.2">
      <c r="A142" s="233"/>
      <c r="B142" s="107" t="s">
        <v>111</v>
      </c>
      <c r="C142" s="110">
        <f>100*('Cuadro 5'!C142/'Cuadro 4'!C142)</f>
        <v>56.998996577554692</v>
      </c>
      <c r="D142" s="110">
        <f>100*('Cuadro 5'!D142/'Cuadro 4'!C142)</f>
        <v>43.001003422445308</v>
      </c>
      <c r="G142" s="114"/>
      <c r="H142" s="114"/>
      <c r="I142" s="113"/>
    </row>
    <row r="143" spans="1:11" x14ac:dyDescent="0.2">
      <c r="A143" s="203">
        <v>2020</v>
      </c>
      <c r="B143" s="131" t="s">
        <v>112</v>
      </c>
      <c r="C143" s="110">
        <f>100*('Cuadro 5'!C143/'Cuadro 4'!C143)</f>
        <v>52.056415145447168</v>
      </c>
      <c r="D143" s="110">
        <f>100*('Cuadro 5'!D143/'Cuadro 4'!C143)</f>
        <v>47.943584854552824</v>
      </c>
      <c r="E143" s="101"/>
      <c r="F143" s="123"/>
      <c r="G143" s="101"/>
      <c r="H143" s="101"/>
      <c r="J143" s="101"/>
      <c r="K143" s="117"/>
    </row>
    <row r="144" spans="1:11" x14ac:dyDescent="0.2">
      <c r="A144" s="203"/>
      <c r="B144" s="131" t="s">
        <v>113</v>
      </c>
      <c r="C144" s="110">
        <f>100*('Cuadro 5'!C144/'Cuadro 4'!C144)</f>
        <v>57.251925572073588</v>
      </c>
      <c r="D144" s="110">
        <f>100*('Cuadro 5'!D144/'Cuadro 4'!C144)</f>
        <v>42.748074427926404</v>
      </c>
      <c r="E144" s="101"/>
      <c r="F144" s="123"/>
      <c r="G144" s="101"/>
      <c r="H144" s="101"/>
      <c r="J144" s="101"/>
      <c r="K144" s="117"/>
    </row>
    <row r="145" spans="1:11" x14ac:dyDescent="0.2">
      <c r="A145" s="203"/>
      <c r="B145" s="131" t="s">
        <v>114</v>
      </c>
      <c r="C145" s="110">
        <f>100*('Cuadro 5'!C145/'Cuadro 4'!C145)</f>
        <v>55.3662040448651</v>
      </c>
      <c r="D145" s="110">
        <f>100*('Cuadro 5'!D145/'Cuadro 4'!C145)</f>
        <v>44.633795955134921</v>
      </c>
      <c r="E145" s="101"/>
      <c r="F145" s="123"/>
      <c r="G145" s="101"/>
      <c r="H145" s="101"/>
      <c r="J145" s="101"/>
      <c r="K145" s="117"/>
    </row>
    <row r="146" spans="1:11" x14ac:dyDescent="0.2">
      <c r="A146" s="203"/>
      <c r="B146" s="131" t="s">
        <v>102</v>
      </c>
      <c r="C146" s="110">
        <f>100*('Cuadro 5'!C146/'Cuadro 4'!C146)</f>
        <v>12.520498027519947</v>
      </c>
      <c r="D146" s="110">
        <f>100*('Cuadro 5'!D146/'Cuadro 4'!C146)</f>
        <v>87.479501972480051</v>
      </c>
      <c r="E146" s="101"/>
      <c r="F146" s="123"/>
      <c r="G146" s="101"/>
      <c r="H146" s="101"/>
      <c r="J146" s="101"/>
      <c r="K146" s="117"/>
    </row>
    <row r="147" spans="1:11" x14ac:dyDescent="0.2">
      <c r="A147" s="203"/>
      <c r="B147" s="131" t="s">
        <v>104</v>
      </c>
      <c r="C147" s="110">
        <f>100*('Cuadro 5'!C147/'Cuadro 4'!C147)</f>
        <v>43.102385081792654</v>
      </c>
      <c r="D147" s="110">
        <f>100*('Cuadro 5'!D147/'Cuadro 4'!C147)</f>
        <v>56.897614918207339</v>
      </c>
      <c r="E147" s="101"/>
      <c r="F147" s="123"/>
      <c r="G147" s="101"/>
      <c r="H147" s="101"/>
      <c r="J147" s="101"/>
      <c r="K147" s="117"/>
    </row>
    <row r="148" spans="1:11" x14ac:dyDescent="0.2">
      <c r="A148" s="203"/>
      <c r="B148" s="131" t="s">
        <v>105</v>
      </c>
      <c r="C148" s="110">
        <f>100*('Cuadro 5'!C148/'Cuadro 4'!C148)</f>
        <v>50.817513386194776</v>
      </c>
      <c r="D148" s="110">
        <f>100*('Cuadro 5'!D148/'Cuadro 4'!C148)</f>
        <v>49.182486613805217</v>
      </c>
      <c r="E148" s="101"/>
      <c r="F148" s="123"/>
      <c r="G148" s="101"/>
      <c r="H148" s="101"/>
      <c r="J148" s="101"/>
      <c r="K148" s="117"/>
    </row>
    <row r="149" spans="1:11" x14ac:dyDescent="0.2">
      <c r="A149" s="203"/>
      <c r="B149" s="131" t="s">
        <v>106</v>
      </c>
      <c r="C149" s="110">
        <f>100*('Cuadro 5'!C149/'Cuadro 4'!C149)</f>
        <v>48.856303601639524</v>
      </c>
      <c r="D149" s="110">
        <f>100*('Cuadro 5'!D149/'Cuadro 4'!C149)</f>
        <v>51.143696398360476</v>
      </c>
      <c r="E149" s="101"/>
      <c r="F149" s="123"/>
      <c r="G149" s="101"/>
      <c r="H149" s="101"/>
      <c r="J149" s="101"/>
      <c r="K149" s="117"/>
    </row>
    <row r="150" spans="1:11" x14ac:dyDescent="0.2">
      <c r="A150" s="203"/>
      <c r="B150" s="131" t="s">
        <v>107</v>
      </c>
      <c r="C150" s="110">
        <f>100*('Cuadro 5'!C150/'Cuadro 4'!C150)</f>
        <v>50.062315128017353</v>
      </c>
      <c r="D150" s="110">
        <f>100*('Cuadro 5'!D150/'Cuadro 4'!C150)</f>
        <v>49.937684871982647</v>
      </c>
      <c r="E150" s="101"/>
      <c r="F150" s="123"/>
      <c r="G150" s="101"/>
      <c r="H150" s="101"/>
      <c r="J150" s="101"/>
      <c r="K150" s="117"/>
    </row>
    <row r="151" spans="1:11" x14ac:dyDescent="0.2">
      <c r="A151" s="203"/>
      <c r="B151" s="131" t="s">
        <v>108</v>
      </c>
      <c r="C151" s="110">
        <f>100*('Cuadro 5'!C151/'Cuadro 4'!C151)</f>
        <v>51.977686431457762</v>
      </c>
      <c r="D151" s="110">
        <f>100*('Cuadro 5'!D151/'Cuadro 4'!C151)</f>
        <v>48.022313568542245</v>
      </c>
      <c r="E151" s="101"/>
      <c r="F151" s="123"/>
      <c r="G151" s="101"/>
      <c r="H151" s="101"/>
      <c r="J151" s="101"/>
      <c r="K151" s="117"/>
    </row>
    <row r="152" spans="1:11" x14ac:dyDescent="0.2">
      <c r="A152" s="203"/>
      <c r="B152" s="131" t="s">
        <v>109</v>
      </c>
      <c r="C152" s="110">
        <f>100*('Cuadro 5'!C152/'Cuadro 4'!C152)</f>
        <v>54.809180250020006</v>
      </c>
      <c r="D152" s="110">
        <f>100*('Cuadro 5'!D152/'Cuadro 4'!C152)</f>
        <v>45.190819749979987</v>
      </c>
      <c r="E152" s="101"/>
      <c r="F152" s="123"/>
      <c r="G152" s="101"/>
      <c r="H152" s="101"/>
      <c r="J152" s="101"/>
      <c r="K152" s="117"/>
    </row>
    <row r="153" spans="1:11" x14ac:dyDescent="0.2">
      <c r="A153" s="203"/>
      <c r="B153" s="131" t="s">
        <v>110</v>
      </c>
      <c r="C153" s="110">
        <f>100*('Cuadro 5'!C153/'Cuadro 4'!C153)</f>
        <v>52.215913008174617</v>
      </c>
      <c r="D153" s="110">
        <f>100*('Cuadro 5'!D153/'Cuadro 4'!C153)</f>
        <v>47.784086991825383</v>
      </c>
      <c r="E153" s="101"/>
      <c r="F153" s="123"/>
      <c r="G153" s="101"/>
      <c r="H153" s="101"/>
      <c r="J153" s="101"/>
      <c r="K153" s="117"/>
    </row>
    <row r="154" spans="1:11" x14ac:dyDescent="0.2">
      <c r="A154" s="203"/>
      <c r="B154" s="131" t="s">
        <v>111</v>
      </c>
      <c r="C154" s="110">
        <f>100*('Cuadro 5'!C154/'Cuadro 4'!C154)</f>
        <v>52.291021887066556</v>
      </c>
      <c r="D154" s="110">
        <f>100*('Cuadro 5'!D154/'Cuadro 4'!C154)</f>
        <v>47.708978112933451</v>
      </c>
      <c r="E154" s="101"/>
      <c r="F154" s="123"/>
      <c r="G154" s="101"/>
      <c r="H154" s="101"/>
      <c r="J154" s="101"/>
      <c r="K154" s="117"/>
    </row>
    <row r="155" spans="1:11" x14ac:dyDescent="0.2">
      <c r="A155" s="201">
        <v>2021</v>
      </c>
      <c r="B155" s="136" t="s">
        <v>112</v>
      </c>
      <c r="C155" s="110">
        <f>100*('Cuadro 5'!C155/'Cuadro 4'!C155)</f>
        <v>53.266120030644629</v>
      </c>
      <c r="D155" s="110">
        <f>100*('Cuadro 5'!D155/'Cuadro 4'!C155)</f>
        <v>46.733879969355343</v>
      </c>
      <c r="E155" s="101"/>
      <c r="F155" s="123"/>
      <c r="G155" s="101"/>
      <c r="H155" s="101"/>
      <c r="J155" s="101"/>
      <c r="K155" s="117"/>
    </row>
    <row r="156" spans="1:11" x14ac:dyDescent="0.2">
      <c r="A156" s="202"/>
      <c r="B156" s="136" t="s">
        <v>113</v>
      </c>
      <c r="C156" s="110">
        <f>100*('Cuadro 5'!C156/'Cuadro 4'!C156)</f>
        <v>53.007695872074848</v>
      </c>
      <c r="D156" s="110">
        <f>100*('Cuadro 5'!D156/'Cuadro 4'!C156)</f>
        <v>46.992304127925166</v>
      </c>
    </row>
    <row r="157" spans="1:11" x14ac:dyDescent="0.2">
      <c r="A157" s="202"/>
      <c r="B157" s="136" t="s">
        <v>114</v>
      </c>
      <c r="C157" s="110">
        <f>100*('Cuadro 5'!C157/'Cuadro 4'!C157)</f>
        <v>54.01649120228852</v>
      </c>
      <c r="D157" s="110">
        <f>100*('Cuadro 5'!D157/'Cuadro 4'!C157)</f>
        <v>45.983508797711487</v>
      </c>
    </row>
    <row r="158" spans="1:11" x14ac:dyDescent="0.2">
      <c r="A158" s="202"/>
      <c r="B158" s="136" t="s">
        <v>102</v>
      </c>
      <c r="C158" s="110">
        <f>100*('Cuadro 5'!C158/'Cuadro 4'!C158)</f>
        <v>55.510014853997411</v>
      </c>
      <c r="D158" s="110">
        <f>100*('Cuadro 5'!D158/'Cuadro 4'!C158)</f>
        <v>44.489985146002581</v>
      </c>
    </row>
    <row r="159" spans="1:11" x14ac:dyDescent="0.2">
      <c r="A159" s="202"/>
      <c r="B159" s="136" t="s">
        <v>104</v>
      </c>
      <c r="C159" s="110">
        <f>100*('Cuadro 5'!C159/'Cuadro 4'!C159)</f>
        <v>50.605717479671867</v>
      </c>
      <c r="D159" s="110">
        <f>100*('Cuadro 5'!D159/'Cuadro 4'!C159)</f>
        <v>49.394282520328133</v>
      </c>
    </row>
    <row r="160" spans="1:11" x14ac:dyDescent="0.2">
      <c r="A160" s="202"/>
      <c r="B160" s="136" t="s">
        <v>105</v>
      </c>
      <c r="C160" s="110">
        <f>100*('Cuadro 5'!C160/'Cuadro 4'!C160)</f>
        <v>52.249251387203131</v>
      </c>
      <c r="D160" s="110">
        <f>100*('Cuadro 5'!D160/'Cuadro 4'!C160)</f>
        <v>47.750748612796876</v>
      </c>
    </row>
    <row r="161" spans="1:6" x14ac:dyDescent="0.2">
      <c r="A161" s="202"/>
      <c r="B161" s="136" t="s">
        <v>106</v>
      </c>
      <c r="C161" s="110">
        <f>100*('Cuadro 5'!C161/'Cuadro 4'!C161)</f>
        <v>55.253484057384306</v>
      </c>
      <c r="D161" s="110">
        <f>100*('Cuadro 5'!D161/'Cuadro 4'!C161)</f>
        <v>44.746515942615709</v>
      </c>
    </row>
    <row r="162" spans="1:6" x14ac:dyDescent="0.2">
      <c r="A162" s="202"/>
      <c r="B162" s="136" t="s">
        <v>107</v>
      </c>
      <c r="C162" s="110">
        <f>100*('Cuadro 5'!C162/'Cuadro 4'!C162)</f>
        <v>54.993968058758668</v>
      </c>
      <c r="D162" s="110">
        <f>100*('Cuadro 5'!D162/'Cuadro 4'!C162)</f>
        <v>45.006031941241332</v>
      </c>
    </row>
    <row r="163" spans="1:6" x14ac:dyDescent="0.2">
      <c r="A163" s="202"/>
      <c r="B163" s="136" t="s">
        <v>108</v>
      </c>
      <c r="C163" s="110">
        <f>100*('Cuadro 5'!C163/'Cuadro 4'!C163)</f>
        <v>57.387090074920287</v>
      </c>
      <c r="D163" s="110">
        <f>100*('Cuadro 5'!D163/'Cuadro 4'!C163)</f>
        <v>42.612909925079698</v>
      </c>
    </row>
    <row r="164" spans="1:6" x14ac:dyDescent="0.2">
      <c r="A164" s="147"/>
      <c r="B164" s="131" t="s">
        <v>109</v>
      </c>
      <c r="C164" s="110">
        <f>100*('Cuadro 5'!C164/'Cuadro 4'!C164)</f>
        <v>55.139488734765727</v>
      </c>
      <c r="D164" s="110">
        <f>100*('Cuadro 5'!D164/'Cuadro 4'!C164)</f>
        <v>44.860511265234265</v>
      </c>
    </row>
    <row r="165" spans="1:6" x14ac:dyDescent="0.2">
      <c r="A165" s="147"/>
      <c r="B165" s="131" t="s">
        <v>110</v>
      </c>
      <c r="C165" s="110">
        <f>100*('Cuadro 5'!C165/'Cuadro 4'!C165)</f>
        <v>54.674626316793294</v>
      </c>
      <c r="D165" s="110">
        <f>100*('Cuadro 5'!D165/'Cuadro 4'!C165)</f>
        <v>45.325373683206685</v>
      </c>
      <c r="F165" s="152"/>
    </row>
    <row r="166" spans="1:6" x14ac:dyDescent="0.2">
      <c r="A166" s="149"/>
      <c r="B166" s="131" t="s">
        <v>111</v>
      </c>
      <c r="C166" s="110">
        <f>100*('Cuadro 5'!C166/'Cuadro 4'!C166)</f>
        <v>56.478875859907809</v>
      </c>
      <c r="D166" s="110">
        <f>100*('Cuadro 5'!D166/'Cuadro 4'!C166)</f>
        <v>43.521124140092191</v>
      </c>
      <c r="F166" s="152"/>
    </row>
    <row r="167" spans="1:6" x14ac:dyDescent="0.2">
      <c r="A167" s="177"/>
      <c r="B167" s="131" t="s">
        <v>112</v>
      </c>
      <c r="C167" s="110">
        <f>100*('Cuadro 5'!C167/'Cuadro 4'!C167)</f>
        <v>56.735213212990644</v>
      </c>
      <c r="D167" s="110">
        <f>100*('Cuadro 5'!D167/'Cuadro 4'!C167)</f>
        <v>43.264786787009363</v>
      </c>
      <c r="F167" s="152"/>
    </row>
    <row r="168" spans="1:6" x14ac:dyDescent="0.2">
      <c r="A168" s="178"/>
      <c r="B168" s="131" t="s">
        <v>113</v>
      </c>
      <c r="C168" s="110">
        <f>100*('Cuadro 5'!C168/'Cuadro 4'!C168)</f>
        <v>57.436914029059139</v>
      </c>
      <c r="D168" s="110">
        <f>100*('Cuadro 5'!D168/'Cuadro 4'!C168)</f>
        <v>42.563085970940854</v>
      </c>
      <c r="F168" s="152"/>
    </row>
    <row r="169" spans="1:6" x14ac:dyDescent="0.2">
      <c r="A169" s="178"/>
      <c r="B169" s="131" t="s">
        <v>114</v>
      </c>
      <c r="C169" s="110">
        <f>100*('Cuadro 5'!C169/'Cuadro 4'!C169)</f>
        <v>56.893840740283032</v>
      </c>
      <c r="D169" s="110">
        <f>100*('Cuadro 5'!D169/'Cuadro 4'!C169)</f>
        <v>43.106159259716961</v>
      </c>
      <c r="F169" s="152"/>
    </row>
    <row r="170" spans="1:6" x14ac:dyDescent="0.2">
      <c r="A170" s="178"/>
      <c r="B170" s="131" t="s">
        <v>102</v>
      </c>
      <c r="C170" s="110">
        <f>100*('Cuadro 5'!C170/'Cuadro 4'!C170)</f>
        <v>59.719804918315397</v>
      </c>
      <c r="D170" s="110">
        <f>100*('Cuadro 5'!D170/'Cuadro 4'!C170)</f>
        <v>40.280195081684589</v>
      </c>
      <c r="F170" s="152"/>
    </row>
    <row r="171" spans="1:6" x14ac:dyDescent="0.2">
      <c r="A171" s="178"/>
      <c r="B171" s="131" t="s">
        <v>104</v>
      </c>
      <c r="C171" s="110">
        <f>100*('Cuadro 5'!C171/'Cuadro 4'!C171)</f>
        <v>59.334251805955788</v>
      </c>
      <c r="D171" s="110">
        <f>100*('Cuadro 5'!D171/'Cuadro 4'!C171)</f>
        <v>40.665748194044212</v>
      </c>
      <c r="F171" s="152"/>
    </row>
    <row r="172" spans="1:6" x14ac:dyDescent="0.2">
      <c r="A172" s="178">
        <v>2022</v>
      </c>
      <c r="B172" s="131" t="s">
        <v>105</v>
      </c>
      <c r="C172" s="110">
        <f>100*('Cuadro 5'!C172/'Cuadro 4'!C172)</f>
        <v>60.75676541713424</v>
      </c>
      <c r="D172" s="110">
        <f>100*('Cuadro 5'!D172/'Cuadro 4'!C172)</f>
        <v>39.243234582865746</v>
      </c>
      <c r="F172" s="152"/>
    </row>
    <row r="173" spans="1:6" x14ac:dyDescent="0.2">
      <c r="A173" s="149"/>
      <c r="B173" s="131" t="s">
        <v>106</v>
      </c>
      <c r="C173" s="110">
        <f>100*('Cuadro 5'!C173/'Cuadro 4'!C173)</f>
        <v>60.454866633223261</v>
      </c>
      <c r="D173" s="110">
        <f>100*('Cuadro 5'!D173/'Cuadro 4'!C173)</f>
        <v>39.54513336677671</v>
      </c>
      <c r="F173" s="152"/>
    </row>
    <row r="174" spans="1:6" x14ac:dyDescent="0.2">
      <c r="A174" s="149"/>
      <c r="B174" s="131" t="s">
        <v>107</v>
      </c>
      <c r="C174" s="110">
        <f>100*('Cuadro 5'!C174/'Cuadro 4'!C174)</f>
        <v>60.448373185585154</v>
      </c>
      <c r="D174" s="110">
        <f>100*('Cuadro 5'!D174/'Cuadro 4'!C174)</f>
        <v>39.551626814414853</v>
      </c>
      <c r="F174" s="152"/>
    </row>
    <row r="175" spans="1:6" x14ac:dyDescent="0.2">
      <c r="A175" s="147"/>
      <c r="B175" s="131" t="s">
        <v>108</v>
      </c>
      <c r="C175" s="110">
        <f>100*('Cuadro 5'!C175/'Cuadro 4'!C175)</f>
        <v>62.758456937116513</v>
      </c>
      <c r="D175" s="110">
        <f>100*('Cuadro 5'!D175/'Cuadro 4'!C175)</f>
        <v>37.24154306288348</v>
      </c>
      <c r="F175" s="152"/>
    </row>
    <row r="176" spans="1:6" x14ac:dyDescent="0.2">
      <c r="A176" s="149"/>
      <c r="B176" s="131" t="s">
        <v>109</v>
      </c>
      <c r="C176" s="110">
        <f>100*('Cuadro 5'!C176/'Cuadro 4'!C176)</f>
        <v>62.859884791495958</v>
      </c>
      <c r="D176" s="110">
        <f>100*('Cuadro 5'!D176/'Cuadro 4'!C176)</f>
        <v>37.140115208504049</v>
      </c>
      <c r="F176" s="152"/>
    </row>
    <row r="177" spans="1:6" x14ac:dyDescent="0.2">
      <c r="A177" s="149"/>
      <c r="B177" s="131" t="s">
        <v>110</v>
      </c>
      <c r="C177" s="110">
        <f>100*('Cuadro 5'!C177/'Cuadro 4'!C177)</f>
        <v>63.20536860859923</v>
      </c>
      <c r="D177" s="110">
        <f>100*('Cuadro 5'!D177/'Cuadro 4'!C177)</f>
        <v>36.79463139140077</v>
      </c>
      <c r="F177" s="152"/>
    </row>
    <row r="178" spans="1:6" x14ac:dyDescent="0.2">
      <c r="A178" s="154"/>
      <c r="B178" s="131" t="s">
        <v>111</v>
      </c>
      <c r="C178" s="110">
        <f>100*('Cuadro 5'!C178/'Cuadro 4'!C178)</f>
        <v>62.067735790005074</v>
      </c>
      <c r="D178" s="110">
        <f>100*('Cuadro 5'!D178/'Cuadro 4'!C178)</f>
        <v>37.932264209994933</v>
      </c>
      <c r="F178" s="152"/>
    </row>
    <row r="179" spans="1:6" x14ac:dyDescent="0.2">
      <c r="A179" s="159"/>
      <c r="B179" s="131" t="s">
        <v>112</v>
      </c>
      <c r="C179" s="110">
        <f>100*('Cuadro 5'!C179/'Cuadro 4'!C179)</f>
        <v>61.751090902400563</v>
      </c>
      <c r="D179" s="110">
        <f>100*('Cuadro 5'!D179/'Cuadro 4'!C179)</f>
        <v>38.248909097599444</v>
      </c>
      <c r="F179" s="152"/>
    </row>
    <row r="180" spans="1:6" x14ac:dyDescent="0.2">
      <c r="A180" s="183"/>
      <c r="B180" s="131" t="s">
        <v>113</v>
      </c>
      <c r="C180" s="110">
        <f>100*('Cuadro 5'!C180/'Cuadro 4'!C180)</f>
        <v>63.477799552135629</v>
      </c>
      <c r="D180" s="110">
        <f>100*('Cuadro 5'!D180/'Cuadro 4'!C180)</f>
        <v>36.522200447864378</v>
      </c>
      <c r="F180" s="152"/>
    </row>
    <row r="181" spans="1:6" x14ac:dyDescent="0.2">
      <c r="A181" s="183"/>
      <c r="B181" s="131" t="s">
        <v>114</v>
      </c>
      <c r="C181" s="110">
        <f>100*('Cuadro 5'!C181/'Cuadro 4'!C181)</f>
        <v>61.97645575950903</v>
      </c>
      <c r="D181" s="110">
        <f>100*('Cuadro 5'!D181/'Cuadro 4'!C181)</f>
        <v>38.02354424049097</v>
      </c>
      <c r="F181" s="152"/>
    </row>
    <row r="182" spans="1:6" x14ac:dyDescent="0.2">
      <c r="A182" s="183">
        <v>2023</v>
      </c>
      <c r="B182" s="131" t="s">
        <v>102</v>
      </c>
      <c r="C182" s="110">
        <f>100*('Cuadro 5'!C182/'Cuadro 4'!C182)</f>
        <v>63.501178625363629</v>
      </c>
      <c r="D182" s="110">
        <f>100*('Cuadro 5'!D182/'Cuadro 4'!C182)</f>
        <v>36.4988213746364</v>
      </c>
      <c r="F182" s="152"/>
    </row>
    <row r="183" spans="1:6" x14ac:dyDescent="0.2">
      <c r="A183" s="183"/>
      <c r="B183" s="131" t="s">
        <v>104</v>
      </c>
      <c r="C183" s="110">
        <f>100*('Cuadro 5'!C183/'Cuadro 4'!C183)</f>
        <v>63.843561463470408</v>
      </c>
      <c r="D183" s="110">
        <f>100*('Cuadro 5'!D183/'Cuadro 4'!C183)</f>
        <v>36.156438536529571</v>
      </c>
      <c r="F183" s="152"/>
    </row>
    <row r="184" spans="1:6" x14ac:dyDescent="0.2">
      <c r="A184" s="183"/>
      <c r="B184" s="131" t="s">
        <v>105</v>
      </c>
      <c r="C184" s="110">
        <f>100*('Cuadro 5'!C184/'Cuadro 4'!C184)</f>
        <v>63.291260572286923</v>
      </c>
      <c r="D184" s="110">
        <f>100*('Cuadro 5'!D184/'Cuadro 4'!C184)</f>
        <v>36.70873942771307</v>
      </c>
      <c r="F184" s="152"/>
    </row>
    <row r="185" spans="1:6" x14ac:dyDescent="0.2">
      <c r="A185" s="183"/>
      <c r="B185" s="131" t="s">
        <v>106</v>
      </c>
      <c r="C185" s="110">
        <f>100*('Cuadro 5'!C185/'Cuadro 4'!C185)</f>
        <v>63.457694890363769</v>
      </c>
      <c r="D185" s="110">
        <f>100*('Cuadro 5'!D185/'Cuadro 4'!C185)</f>
        <v>36.542305109636217</v>
      </c>
      <c r="F185" s="152"/>
    </row>
    <row r="186" spans="1:6" x14ac:dyDescent="0.2">
      <c r="A186" s="183"/>
      <c r="B186" s="131" t="s">
        <v>107</v>
      </c>
      <c r="C186" s="110">
        <f>100*('Cuadro 5'!C186/'Cuadro 4'!C186)</f>
        <v>61.803321687101352</v>
      </c>
      <c r="D186" s="110">
        <f>100*('Cuadro 5'!D186/'Cuadro 4'!C186)</f>
        <v>38.196678312898648</v>
      </c>
      <c r="F186" s="152"/>
    </row>
    <row r="187" spans="1:6" x14ac:dyDescent="0.2">
      <c r="A187" s="183"/>
      <c r="B187" s="131" t="s">
        <v>108</v>
      </c>
      <c r="C187" s="110">
        <f>100*('Cuadro 5'!C187/'Cuadro 4'!C187)</f>
        <v>63.244022515406563</v>
      </c>
      <c r="D187" s="110">
        <f>100*('Cuadro 5'!D187/'Cuadro 4'!C187)</f>
        <v>36.755977484593451</v>
      </c>
      <c r="F187" s="152"/>
    </row>
    <row r="188" spans="1:6" x14ac:dyDescent="0.2">
      <c r="A188" s="183"/>
      <c r="B188" s="131" t="s">
        <v>109</v>
      </c>
      <c r="C188" s="110">
        <f>100*('Cuadro 5'!C188/'Cuadro 4'!C188)</f>
        <v>63.54755923704856</v>
      </c>
      <c r="D188" s="110">
        <f>100*('Cuadro 5'!D188/'Cuadro 4'!C188)</f>
        <v>36.45244076295144</v>
      </c>
      <c r="F188" s="152"/>
    </row>
    <row r="189" spans="1:6" x14ac:dyDescent="0.2">
      <c r="A189" s="183"/>
      <c r="B189" s="131" t="s">
        <v>110</v>
      </c>
      <c r="C189" s="110">
        <f>100*('Cuadro 5'!C189/'Cuadro 4'!C189)</f>
        <v>62.808113521549259</v>
      </c>
      <c r="D189" s="110">
        <f>100*('Cuadro 5'!D189/'Cuadro 4'!C189)</f>
        <v>37.191886478450733</v>
      </c>
      <c r="F189" s="152"/>
    </row>
    <row r="190" spans="1:6" x14ac:dyDescent="0.2">
      <c r="A190" s="189"/>
      <c r="B190" s="131" t="s">
        <v>111</v>
      </c>
      <c r="C190" s="110">
        <f>100*('Cuadro 5'!C190/'Cuadro 4'!C190)</f>
        <v>61.198073110363893</v>
      </c>
      <c r="D190" s="110">
        <f>100*('Cuadro 5'!D190/'Cuadro 4'!C190)</f>
        <v>38.8019268896361</v>
      </c>
      <c r="F190" s="152"/>
    </row>
    <row r="191" spans="1:6" x14ac:dyDescent="0.2">
      <c r="A191" s="159"/>
      <c r="B191" s="131" t="s">
        <v>112</v>
      </c>
      <c r="C191" s="110">
        <f>100*('Cuadro 5'!C191/'Cuadro 4'!C191)</f>
        <v>62.579044554506865</v>
      </c>
      <c r="D191" s="110">
        <f>100*('Cuadro 5'!D191/'Cuadro 4'!C191)</f>
        <v>37.420955445493121</v>
      </c>
      <c r="F191" s="152"/>
    </row>
    <row r="192" spans="1:6" x14ac:dyDescent="0.2">
      <c r="A192" s="183"/>
      <c r="B192" s="131" t="s">
        <v>113</v>
      </c>
      <c r="C192" s="110">
        <f>100*('Cuadro 5'!C192/'Cuadro 4'!C192)</f>
        <v>63.195065255966028</v>
      </c>
      <c r="D192" s="110">
        <f>100*('Cuadro 5'!D192/'Cuadro 4'!C192)</f>
        <v>36.804934744033964</v>
      </c>
      <c r="F192" s="152"/>
    </row>
    <row r="193" spans="1:6" x14ac:dyDescent="0.2">
      <c r="A193" s="183"/>
      <c r="B193" s="131" t="s">
        <v>114</v>
      </c>
      <c r="C193" s="110">
        <f>100*('Cuadro 5'!C193/'Cuadro 4'!C193)</f>
        <v>65.47359806224911</v>
      </c>
      <c r="D193" s="110">
        <f>100*('Cuadro 5'!D193/'Cuadro 4'!C193)</f>
        <v>34.526401937750876</v>
      </c>
      <c r="F193" s="152"/>
    </row>
    <row r="194" spans="1:6" x14ac:dyDescent="0.2">
      <c r="A194" s="183">
        <v>2024</v>
      </c>
      <c r="B194" s="131" t="s">
        <v>102</v>
      </c>
      <c r="C194" s="110">
        <f>100*('Cuadro 5'!C194/'Cuadro 4'!C194)</f>
        <v>62.267381518415696</v>
      </c>
      <c r="D194" s="110">
        <f>100*('Cuadro 5'!D194/'Cuadro 4'!C194)</f>
        <v>37.732618481584318</v>
      </c>
      <c r="F194" s="152"/>
    </row>
    <row r="195" spans="1:6" x14ac:dyDescent="0.2">
      <c r="A195" s="183"/>
      <c r="B195" s="131" t="s">
        <v>104</v>
      </c>
      <c r="C195" s="110">
        <f>100*('Cuadro 5'!C195/'Cuadro 4'!C195)</f>
        <v>64.395050983269513</v>
      </c>
      <c r="D195" s="110">
        <f>100*('Cuadro 5'!D195/'Cuadro 4'!C195)</f>
        <v>35.604949016730473</v>
      </c>
      <c r="F195" s="152"/>
    </row>
    <row r="196" spans="1:6" x14ac:dyDescent="0.2">
      <c r="A196" s="183"/>
      <c r="B196" s="131" t="s">
        <v>105</v>
      </c>
      <c r="C196" s="110">
        <f>100*('Cuadro 5'!C196/'Cuadro 4'!C196)</f>
        <v>65.027177255419289</v>
      </c>
      <c r="D196" s="110">
        <f>100*('Cuadro 5'!D196/'Cuadro 4'!C196)</f>
        <v>34.972822744580711</v>
      </c>
      <c r="F196" s="152"/>
    </row>
    <row r="197" spans="1:6" x14ac:dyDescent="0.2">
      <c r="A197" s="183"/>
      <c r="B197" s="131" t="s">
        <v>106</v>
      </c>
      <c r="C197" s="110">
        <f>100*('Cuadro 5'!C197/'Cuadro 4'!C197)</f>
        <v>66.899302464229564</v>
      </c>
      <c r="D197" s="110">
        <f>100*('Cuadro 5'!D197/'Cuadro 4'!C197)</f>
        <v>33.100697535770443</v>
      </c>
      <c r="F197" s="152"/>
    </row>
    <row r="198" spans="1:6" x14ac:dyDescent="0.2">
      <c r="A198" s="183"/>
      <c r="B198" s="131" t="s">
        <v>107</v>
      </c>
      <c r="C198" s="110">
        <f>100*('Cuadro 5'!C198/'Cuadro 4'!C198)</f>
        <v>65.828803969668556</v>
      </c>
      <c r="D198" s="110">
        <f>100*('Cuadro 5'!D198/'Cuadro 4'!C198)</f>
        <v>34.171196030331444</v>
      </c>
      <c r="F198" s="152"/>
    </row>
    <row r="199" spans="1:6" x14ac:dyDescent="0.2">
      <c r="A199" s="183"/>
      <c r="B199" s="131" t="s">
        <v>108</v>
      </c>
      <c r="C199" s="110">
        <f>100*('Cuadro 5'!C199/'Cuadro 4'!C199)</f>
        <v>64.76630131928728</v>
      </c>
      <c r="D199" s="110">
        <f>100*('Cuadro 5'!D199/'Cuadro 4'!C199)</f>
        <v>35.233698680712706</v>
      </c>
      <c r="F199" s="152"/>
    </row>
    <row r="200" spans="1:6" x14ac:dyDescent="0.2">
      <c r="A200" s="183"/>
      <c r="B200" s="131" t="s">
        <v>109</v>
      </c>
      <c r="C200" s="110">
        <f>100*('Cuadro 5'!C200/'Cuadro 4'!C200)</f>
        <v>66.11127466892367</v>
      </c>
      <c r="D200" s="110">
        <f>100*('Cuadro 5'!D200/'Cuadro 4'!C200)</f>
        <v>33.888725331076344</v>
      </c>
      <c r="F200" s="152"/>
    </row>
    <row r="201" spans="1:6" x14ac:dyDescent="0.2">
      <c r="A201" s="183"/>
      <c r="B201" s="131" t="s">
        <v>110</v>
      </c>
      <c r="C201" s="110">
        <f>100*('Cuadro 5'!C201/'Cuadro 4'!C201)</f>
        <v>64.824297017118766</v>
      </c>
      <c r="D201" s="110">
        <f>100*('Cuadro 5'!D201/'Cuadro 4'!C201)</f>
        <v>35.175702982881255</v>
      </c>
      <c r="F201" s="152"/>
    </row>
    <row r="202" spans="1:6" x14ac:dyDescent="0.2">
      <c r="A202" s="189"/>
      <c r="B202" s="131" t="s">
        <v>111</v>
      </c>
      <c r="C202" s="110">
        <f>100*('Cuadro 5'!C202/'Cuadro 4'!C202)</f>
        <v>62.845540379656974</v>
      </c>
      <c r="D202" s="110">
        <f>100*('Cuadro 5'!D202/'Cuadro 4'!C202)</f>
        <v>37.154459620343019</v>
      </c>
      <c r="F202" s="152"/>
    </row>
    <row r="203" spans="1:6" ht="15" customHeight="1" x14ac:dyDescent="0.2">
      <c r="A203" s="201">
        <v>2025</v>
      </c>
      <c r="B203" s="131" t="s">
        <v>112</v>
      </c>
      <c r="C203" s="110">
        <f>100*('Cuadro 5'!C203/'Cuadro 4'!C203)</f>
        <v>63.657829455212166</v>
      </c>
      <c r="D203" s="110">
        <f>100*('Cuadro 5'!D203/'Cuadro 4'!C203)</f>
        <v>36.342170544787841</v>
      </c>
      <c r="F203" s="152"/>
    </row>
    <row r="204" spans="1:6" x14ac:dyDescent="0.2">
      <c r="A204" s="202"/>
      <c r="B204" s="131" t="s">
        <v>113</v>
      </c>
      <c r="C204" s="110">
        <f>100*('Cuadro 5'!C204/'Cuadro 4'!C204)</f>
        <v>67.034886971524017</v>
      </c>
      <c r="D204" s="110">
        <f>100*('Cuadro 5'!D204/'Cuadro 4'!C204)</f>
        <v>32.965113028475969</v>
      </c>
      <c r="F204" s="152"/>
    </row>
    <row r="205" spans="1:6" x14ac:dyDescent="0.2">
      <c r="A205" s="234"/>
      <c r="B205" s="131" t="s">
        <v>114</v>
      </c>
      <c r="C205" s="110">
        <f>100*('Cuadro 5'!C205/'Cuadro 4'!C205)</f>
        <v>65.54014942348519</v>
      </c>
      <c r="D205" s="110">
        <f>100*('Cuadro 5'!D205/'Cuadro 4'!C205)</f>
        <v>34.459850576514818</v>
      </c>
      <c r="F205" s="152"/>
    </row>
    <row r="207" spans="1:6" ht="15" x14ac:dyDescent="0.25">
      <c r="A207" s="176" t="s">
        <v>115</v>
      </c>
    </row>
  </sheetData>
  <mergeCells count="24">
    <mergeCell ref="A8:D9"/>
    <mergeCell ref="A23:A34"/>
    <mergeCell ref="A35:A46"/>
    <mergeCell ref="A47:A58"/>
    <mergeCell ref="A83:A94"/>
    <mergeCell ref="A71:A82"/>
    <mergeCell ref="A59:A70"/>
    <mergeCell ref="A12:A13"/>
    <mergeCell ref="B12:B13"/>
    <mergeCell ref="A10:D10"/>
    <mergeCell ref="A2:D2"/>
    <mergeCell ref="A3:D3"/>
    <mergeCell ref="A4:D4"/>
    <mergeCell ref="A5:D5"/>
    <mergeCell ref="A7:D7"/>
    <mergeCell ref="A203:A205"/>
    <mergeCell ref="A155:A163"/>
    <mergeCell ref="A143:A154"/>
    <mergeCell ref="A131:A142"/>
    <mergeCell ref="C12:D12"/>
    <mergeCell ref="A14:A22"/>
    <mergeCell ref="A95:A106"/>
    <mergeCell ref="A107:A118"/>
    <mergeCell ref="A119:A130"/>
  </mergeCells>
  <phoneticPr fontId="37" type="noConversion"/>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AQ94"/>
  <sheetViews>
    <sheetView workbookViewId="0"/>
  </sheetViews>
  <sheetFormatPr baseColWidth="10" defaultColWidth="11.42578125" defaultRowHeight="15" x14ac:dyDescent="0.25"/>
  <cols>
    <col min="2" max="2" width="11.42578125" style="41"/>
    <col min="3" max="3" width="11.5703125" style="41" customWidth="1"/>
    <col min="4" max="4" width="14.140625" style="41" customWidth="1"/>
    <col min="5" max="5" width="21.28515625" style="41" customWidth="1"/>
    <col min="6" max="6" width="12.140625" style="41" customWidth="1"/>
    <col min="7" max="7" width="12.85546875" style="41" customWidth="1"/>
    <col min="8" max="8" width="14.140625" style="43" hidden="1" customWidth="1"/>
    <col min="9" max="9" width="15.7109375" style="43" hidden="1" customWidth="1"/>
    <col min="10" max="10" width="27" style="43" hidden="1" customWidth="1"/>
    <col min="11" max="11" width="13.5703125" style="43" hidden="1" customWidth="1"/>
    <col min="12" max="12" width="15.7109375" style="43" hidden="1" customWidth="1"/>
    <col min="13" max="13" width="12.28515625" style="43" hidden="1" customWidth="1"/>
    <col min="14" max="14" width="21.28515625" style="43" hidden="1" customWidth="1"/>
    <col min="15" max="15" width="25.7109375" style="43" hidden="1" customWidth="1"/>
    <col min="16" max="16" width="35.5703125" style="43" hidden="1" customWidth="1"/>
    <col min="17" max="17" width="18.140625" style="43" hidden="1" customWidth="1"/>
    <col min="18" max="18" width="16.85546875" style="41" customWidth="1"/>
    <col min="19" max="19" width="20.7109375" style="43" hidden="1" customWidth="1"/>
    <col min="20" max="20" width="29" style="43" hidden="1" customWidth="1"/>
    <col min="21" max="21" width="34.85546875" style="43" hidden="1" customWidth="1"/>
    <col min="22" max="22" width="16.5703125" style="43" hidden="1" customWidth="1"/>
    <col min="23" max="23" width="15.28515625" style="41" customWidth="1"/>
    <col min="24" max="24" width="19" style="41" customWidth="1"/>
    <col min="25" max="25" width="23.42578125" style="41" customWidth="1"/>
    <col min="26" max="26" width="32.28515625" style="41" customWidth="1"/>
    <col min="27" max="27" width="13.7109375" style="41" customWidth="1"/>
    <col min="28" max="28" width="13.85546875" style="41" customWidth="1"/>
    <col min="29" max="29" width="25.5703125" style="43" hidden="1" customWidth="1"/>
    <col min="30" max="30" width="30.5703125" style="43" hidden="1" customWidth="1"/>
    <col min="31" max="31" width="40.42578125" style="43" hidden="1" customWidth="1"/>
    <col min="32" max="32" width="21" style="43" hidden="1" customWidth="1"/>
    <col min="33" max="33" width="19.7109375" style="41" customWidth="1"/>
    <col min="34" max="34" width="21.42578125" style="43" hidden="1" customWidth="1"/>
    <col min="35" max="35" width="25.85546875" style="43" hidden="1" customWidth="1"/>
    <col min="36" max="36" width="35" style="43" hidden="1" customWidth="1"/>
    <col min="37" max="37" width="16.85546875" style="43" hidden="1" customWidth="1"/>
    <col min="38" max="38" width="16" style="41" customWidth="1"/>
    <col min="39" max="39" width="17.85546875" style="43" hidden="1" customWidth="1"/>
    <col min="40" max="40" width="22.140625" style="43" hidden="1" customWidth="1"/>
    <col min="41" max="41" width="31" style="43" hidden="1" customWidth="1"/>
    <col min="42" max="42" width="12.85546875" style="43" hidden="1" customWidth="1"/>
    <col min="43" max="43" width="11" style="41" customWidth="1"/>
  </cols>
  <sheetData>
    <row r="1" spans="1:43" x14ac:dyDescent="0.25">
      <c r="A1" t="s">
        <v>142</v>
      </c>
      <c r="B1" s="41" t="s">
        <v>95</v>
      </c>
      <c r="C1" s="41" t="s">
        <v>96</v>
      </c>
      <c r="D1" s="41" t="s">
        <v>65</v>
      </c>
      <c r="E1" s="41" t="s">
        <v>143</v>
      </c>
      <c r="F1" s="41" t="s">
        <v>144</v>
      </c>
      <c r="G1" s="41" t="s">
        <v>145</v>
      </c>
      <c r="H1" s="43" t="s">
        <v>131</v>
      </c>
      <c r="I1" s="43" t="s">
        <v>146</v>
      </c>
      <c r="J1" s="43" t="s">
        <v>133</v>
      </c>
      <c r="K1" s="43" t="s">
        <v>147</v>
      </c>
      <c r="L1" s="43" t="s">
        <v>148</v>
      </c>
      <c r="M1" s="43" t="s">
        <v>149</v>
      </c>
      <c r="N1" s="43" t="s">
        <v>150</v>
      </c>
      <c r="O1" s="43" t="s">
        <v>151</v>
      </c>
      <c r="P1" s="43" t="s">
        <v>152</v>
      </c>
      <c r="Q1" s="43" t="s">
        <v>153</v>
      </c>
      <c r="R1" s="41" t="s">
        <v>154</v>
      </c>
      <c r="S1" s="43" t="s">
        <v>155</v>
      </c>
      <c r="T1" s="43" t="s">
        <v>156</v>
      </c>
      <c r="U1" s="43" t="s">
        <v>157</v>
      </c>
      <c r="V1" s="43" t="s">
        <v>158</v>
      </c>
      <c r="W1" s="41" t="s">
        <v>159</v>
      </c>
      <c r="X1" s="41" t="s">
        <v>160</v>
      </c>
      <c r="Y1" s="41" t="s">
        <v>161</v>
      </c>
      <c r="Z1" s="41" t="s">
        <v>162</v>
      </c>
      <c r="AA1" s="41" t="s">
        <v>163</v>
      </c>
      <c r="AB1" s="41" t="s">
        <v>164</v>
      </c>
      <c r="AC1" s="43" t="s">
        <v>165</v>
      </c>
      <c r="AD1" s="43" t="s">
        <v>166</v>
      </c>
      <c r="AE1" s="43" t="s">
        <v>167</v>
      </c>
      <c r="AF1" s="43" t="s">
        <v>168</v>
      </c>
      <c r="AG1" s="41" t="s">
        <v>169</v>
      </c>
      <c r="AH1" s="43" t="s">
        <v>170</v>
      </c>
      <c r="AI1" s="43" t="s">
        <v>171</v>
      </c>
      <c r="AJ1" s="43" t="s">
        <v>172</v>
      </c>
      <c r="AK1" s="43" t="s">
        <v>173</v>
      </c>
      <c r="AL1" s="41" t="s">
        <v>174</v>
      </c>
      <c r="AM1" s="43" t="s">
        <v>175</v>
      </c>
      <c r="AN1" s="43" t="s">
        <v>176</v>
      </c>
      <c r="AO1" s="43" t="s">
        <v>177</v>
      </c>
      <c r="AP1" s="43" t="s">
        <v>178</v>
      </c>
      <c r="AQ1" s="41" t="s">
        <v>179</v>
      </c>
    </row>
    <row r="2" spans="1:43" x14ac:dyDescent="0.25">
      <c r="A2">
        <v>1</v>
      </c>
      <c r="B2" s="41">
        <v>2009</v>
      </c>
      <c r="C2" s="41">
        <v>4</v>
      </c>
      <c r="D2" s="42" t="e">
        <f>+'Cuadro 1'!#REF!</f>
        <v>#REF!</v>
      </c>
      <c r="E2" s="42" t="e">
        <f>+'Cuadro 2'!#REF!</f>
        <v>#REF!</v>
      </c>
      <c r="F2" s="42" t="e">
        <f>+'Cuadro 3'!#REF!</f>
        <v>#REF!</v>
      </c>
      <c r="G2" s="42" t="e">
        <f>+'Cuadro 3'!#REF!</f>
        <v>#REF!</v>
      </c>
      <c r="H2" s="44">
        <v>116602.38399999999</v>
      </c>
      <c r="I2" s="44">
        <v>406388.09700000007</v>
      </c>
      <c r="J2" s="44">
        <v>119278.00999999998</v>
      </c>
      <c r="K2" s="44">
        <v>12665.740000000002</v>
      </c>
      <c r="L2" s="44">
        <v>17164.537499999995</v>
      </c>
      <c r="M2" s="44">
        <v>6562.33</v>
      </c>
      <c r="N2" s="44">
        <v>10247.07</v>
      </c>
      <c r="O2" s="44">
        <v>55150.9</v>
      </c>
      <c r="P2" s="44">
        <v>32106.022499999999</v>
      </c>
      <c r="Q2" s="44">
        <v>4769.4825000000001</v>
      </c>
      <c r="R2" s="42">
        <f>+'Anexo 7'!I12</f>
        <v>102273.47499999999</v>
      </c>
      <c r="S2" s="44">
        <v>9303.0400000000009</v>
      </c>
      <c r="T2" s="44">
        <v>18408.875</v>
      </c>
      <c r="U2" s="44">
        <v>5040.0675000000001</v>
      </c>
      <c r="V2" s="44">
        <v>2650.97</v>
      </c>
      <c r="W2" s="42">
        <f>+'Anexo 7'!I103</f>
        <v>35402.952499999999</v>
      </c>
      <c r="X2" s="42" t="e">
        <f>+'Cuadro 6'!#REF!</f>
        <v>#REF!</v>
      </c>
      <c r="Y2" s="42" t="e">
        <f>+'Cuadro 6'!#REF!</f>
        <v>#REF!</v>
      </c>
      <c r="Z2" s="42" t="e">
        <f>+'Cuadro 6'!#REF!</f>
        <v>#REF!</v>
      </c>
      <c r="AA2" s="42" t="e">
        <f>+'Cuadro 6'!#REF!</f>
        <v>#REF!</v>
      </c>
      <c r="AB2" s="42" t="e">
        <f>+'Cuadro 4'!#REF!</f>
        <v>#REF!</v>
      </c>
      <c r="AC2" s="44">
        <v>2509.92</v>
      </c>
      <c r="AD2" s="44">
        <v>27186.675000000003</v>
      </c>
      <c r="AE2" s="44">
        <v>5077.0249999999996</v>
      </c>
      <c r="AF2" s="44">
        <v>2264.7649999999999</v>
      </c>
      <c r="AG2" s="42">
        <f>+'Anexo 7'!I937</f>
        <v>39372.575000000004</v>
      </c>
      <c r="AH2" s="44">
        <v>7277.72</v>
      </c>
      <c r="AI2" s="44">
        <v>23582.25</v>
      </c>
      <c r="AJ2" s="44">
        <v>1828</v>
      </c>
      <c r="AK2" s="44">
        <v>2029.665</v>
      </c>
      <c r="AL2" s="42">
        <f>+'Anexo 7'!S566</f>
        <v>34717.635000000002</v>
      </c>
      <c r="AM2" s="44">
        <v>10113.719999999999</v>
      </c>
      <c r="AN2" s="44">
        <v>45574.15</v>
      </c>
      <c r="AO2" s="44">
        <v>11220.8225</v>
      </c>
      <c r="AP2" s="44">
        <v>3602.3775000000001</v>
      </c>
      <c r="AQ2" s="42">
        <f>+'Anexo 7'!S755</f>
        <v>70511.070000000007</v>
      </c>
    </row>
    <row r="3" spans="1:43" x14ac:dyDescent="0.25">
      <c r="A3">
        <v>2</v>
      </c>
      <c r="B3" s="41">
        <v>2009</v>
      </c>
      <c r="C3" s="41">
        <v>5</v>
      </c>
      <c r="D3" s="42" t="e">
        <f>+'Cuadro 1'!#REF!</f>
        <v>#REF!</v>
      </c>
      <c r="E3" s="42" t="e">
        <f>+'Cuadro 2'!#REF!</f>
        <v>#REF!</v>
      </c>
      <c r="F3" s="42" t="e">
        <f>+'Cuadro 3'!#REF!</f>
        <v>#REF!</v>
      </c>
      <c r="G3" s="42" t="e">
        <f>+'Cuadro 3'!#REF!</f>
        <v>#REF!</v>
      </c>
      <c r="H3" s="44">
        <v>121007.25</v>
      </c>
      <c r="I3" s="44">
        <v>413062.55700000003</v>
      </c>
      <c r="J3" s="44">
        <v>125680.14</v>
      </c>
      <c r="K3" s="44">
        <v>13851.060000000001</v>
      </c>
      <c r="L3" s="44">
        <v>15489.55</v>
      </c>
      <c r="M3" s="44">
        <v>6664.0225</v>
      </c>
      <c r="N3" s="44">
        <v>9690.89</v>
      </c>
      <c r="O3" s="44">
        <v>56350.05</v>
      </c>
      <c r="P3" s="44">
        <v>36374.67</v>
      </c>
      <c r="Q3" s="44">
        <v>4869.5424999999996</v>
      </c>
      <c r="R3" s="42">
        <f>+'Anexo 7'!I13</f>
        <v>107285.1525</v>
      </c>
      <c r="S3" s="44">
        <v>9557.44</v>
      </c>
      <c r="T3" s="44">
        <v>17263.575000000001</v>
      </c>
      <c r="U3" s="44">
        <v>4653.6175000000003</v>
      </c>
      <c r="V3" s="44">
        <v>3150.26</v>
      </c>
      <c r="W3" s="42">
        <f>+'Anexo 7'!I104</f>
        <v>34624.892500000002</v>
      </c>
      <c r="X3" s="42" t="e">
        <f>+'Cuadro 6'!#REF!</f>
        <v>#REF!</v>
      </c>
      <c r="Y3" s="42" t="e">
        <f>+'Cuadro 6'!#REF!</f>
        <v>#REF!</v>
      </c>
      <c r="Z3" s="42" t="e">
        <f>+'Cuadro 6'!#REF!</f>
        <v>#REF!</v>
      </c>
      <c r="AA3" s="42" t="e">
        <f>+'Cuadro 6'!#REF!</f>
        <v>#REF!</v>
      </c>
      <c r="AB3" s="42" t="e">
        <f>+'Cuadro 4'!#REF!</f>
        <v>#REF!</v>
      </c>
      <c r="AC3" s="44">
        <v>2907.56</v>
      </c>
      <c r="AD3" s="44">
        <v>27150.775000000001</v>
      </c>
      <c r="AE3" s="44">
        <v>5117.3975</v>
      </c>
      <c r="AF3" s="44">
        <v>1227.7075</v>
      </c>
      <c r="AG3" s="42">
        <f>+'Anexo 7'!I938</f>
        <v>39230.650000000009</v>
      </c>
      <c r="AH3" s="44">
        <v>8223.7150000000001</v>
      </c>
      <c r="AI3" s="44">
        <v>24499.75</v>
      </c>
      <c r="AJ3" s="44">
        <v>1969.6074999999998</v>
      </c>
      <c r="AK3" s="44">
        <v>1488.87</v>
      </c>
      <c r="AL3" s="42">
        <f>+'Anexo 7'!S567</f>
        <v>36181.942500000005</v>
      </c>
      <c r="AM3" s="44">
        <v>8046.09</v>
      </c>
      <c r="AN3" s="44">
        <v>42102.824999999997</v>
      </c>
      <c r="AO3" s="44">
        <v>12142.005000000001</v>
      </c>
      <c r="AP3" s="44">
        <v>3493.9049999999997</v>
      </c>
      <c r="AQ3" s="42">
        <f>+'Anexo 7'!S756</f>
        <v>65784.824999999997</v>
      </c>
    </row>
    <row r="4" spans="1:43" x14ac:dyDescent="0.25">
      <c r="A4">
        <v>3</v>
      </c>
      <c r="B4" s="41">
        <v>2009</v>
      </c>
      <c r="C4" s="41">
        <v>6</v>
      </c>
      <c r="D4" s="42" t="e">
        <f>+'Cuadro 1'!#REF!</f>
        <v>#REF!</v>
      </c>
      <c r="E4" s="42" t="e">
        <f>+'Cuadro 2'!#REF!</f>
        <v>#REF!</v>
      </c>
      <c r="F4" s="42" t="e">
        <f>+'Cuadro 3'!#REF!</f>
        <v>#REF!</v>
      </c>
      <c r="G4" s="42" t="e">
        <f>+'Cuadro 3'!#REF!</f>
        <v>#REF!</v>
      </c>
      <c r="H4" s="44">
        <v>119886.80450000001</v>
      </c>
      <c r="I4" s="44">
        <v>370382.97350000002</v>
      </c>
      <c r="J4" s="44">
        <v>110851.34249999998</v>
      </c>
      <c r="K4" s="44">
        <v>12602.244999999999</v>
      </c>
      <c r="L4" s="44">
        <v>15761.474999999999</v>
      </c>
      <c r="M4" s="44">
        <v>5914.5285000000013</v>
      </c>
      <c r="N4" s="44">
        <v>7808.52</v>
      </c>
      <c r="O4" s="44">
        <v>54058.275000000009</v>
      </c>
      <c r="P4" s="44">
        <v>33950.764999999999</v>
      </c>
      <c r="Q4" s="44">
        <v>5212.62</v>
      </c>
      <c r="R4" s="42">
        <f>+'Anexo 7'!I14</f>
        <v>101030.18000000001</v>
      </c>
      <c r="S4" s="44">
        <v>9939.23</v>
      </c>
      <c r="T4" s="44">
        <v>15107.075000000001</v>
      </c>
      <c r="U4" s="44">
        <v>4296.43</v>
      </c>
      <c r="V4" s="44">
        <v>3244.4875000000002</v>
      </c>
      <c r="W4" s="42">
        <f>+'Anexo 7'!I105</f>
        <v>32587.2225</v>
      </c>
      <c r="X4" s="42" t="e">
        <f>+'Cuadro 6'!#REF!</f>
        <v>#REF!</v>
      </c>
      <c r="Y4" s="42" t="e">
        <f>+'Cuadro 6'!#REF!</f>
        <v>#REF!</v>
      </c>
      <c r="Z4" s="42" t="e">
        <f>+'Cuadro 6'!#REF!</f>
        <v>#REF!</v>
      </c>
      <c r="AA4" s="42" t="e">
        <f>+'Cuadro 6'!#REF!</f>
        <v>#REF!</v>
      </c>
      <c r="AB4" s="42" t="e">
        <f>+'Cuadro 4'!#REF!</f>
        <v>#REF!</v>
      </c>
      <c r="AC4" s="44">
        <v>2813.72</v>
      </c>
      <c r="AD4" s="44">
        <v>24568.75</v>
      </c>
      <c r="AE4" s="44">
        <v>3888.3550000000005</v>
      </c>
      <c r="AF4" s="44">
        <v>1306.9075</v>
      </c>
      <c r="AG4" s="42">
        <f>+'Anexo 7'!I939</f>
        <v>34338.822500000002</v>
      </c>
      <c r="AH4" s="44">
        <v>6515.1650000000009</v>
      </c>
      <c r="AI4" s="44">
        <v>21491.25</v>
      </c>
      <c r="AJ4" s="44">
        <v>2097.5300000000002</v>
      </c>
      <c r="AK4" s="44">
        <v>1896.4524999999999</v>
      </c>
      <c r="AL4" s="42">
        <f>+'Anexo 7'!S568</f>
        <v>32000.397499999999</v>
      </c>
      <c r="AM4" s="44">
        <v>4829.67</v>
      </c>
      <c r="AN4" s="44">
        <v>37039.15</v>
      </c>
      <c r="AO4" s="44">
        <v>12425.945</v>
      </c>
      <c r="AP4" s="44">
        <v>3233.8975</v>
      </c>
      <c r="AQ4" s="42">
        <f>+'Anexo 7'!S757</f>
        <v>57528.662499999999</v>
      </c>
    </row>
    <row r="5" spans="1:43" x14ac:dyDescent="0.25">
      <c r="A5">
        <v>4</v>
      </c>
      <c r="B5" s="41">
        <v>2009</v>
      </c>
      <c r="C5" s="41">
        <v>7</v>
      </c>
      <c r="D5" s="42" t="e">
        <f>+'Cuadro 1'!#REF!</f>
        <v>#REF!</v>
      </c>
      <c r="E5" s="42" t="e">
        <f>+'Cuadro 2'!#REF!</f>
        <v>#REF!</v>
      </c>
      <c r="F5" s="42" t="e">
        <f>+'Cuadro 3'!#REF!</f>
        <v>#REF!</v>
      </c>
      <c r="G5" s="42" t="e">
        <f>+'Cuadro 3'!#REF!</f>
        <v>#REF!</v>
      </c>
      <c r="H5" s="44">
        <v>128726.52250000002</v>
      </c>
      <c r="I5" s="44">
        <v>441849.71400000004</v>
      </c>
      <c r="J5" s="44">
        <v>128708.77750000001</v>
      </c>
      <c r="K5" s="44">
        <v>16466.036</v>
      </c>
      <c r="L5" s="44">
        <v>17474.060000000001</v>
      </c>
      <c r="M5" s="44">
        <v>8738.4650000000001</v>
      </c>
      <c r="N5" s="44">
        <v>8401.49</v>
      </c>
      <c r="O5" s="44">
        <v>64494.074999999997</v>
      </c>
      <c r="P5" s="44">
        <v>38129.4375</v>
      </c>
      <c r="Q5" s="44">
        <v>5361.5825000000004</v>
      </c>
      <c r="R5" s="42">
        <f>+'Anexo 7'!I15</f>
        <v>116386.58500000001</v>
      </c>
      <c r="S5" s="44">
        <v>11104.18</v>
      </c>
      <c r="T5" s="44">
        <v>18526.150000000001</v>
      </c>
      <c r="U5" s="44">
        <v>5622.0525000000007</v>
      </c>
      <c r="V5" s="44">
        <v>3753.51</v>
      </c>
      <c r="W5" s="42">
        <f>+'Anexo 7'!I106</f>
        <v>39005.692500000005</v>
      </c>
      <c r="X5" s="42" t="e">
        <f>+'Cuadro 6'!#REF!</f>
        <v>#REF!</v>
      </c>
      <c r="Y5" s="42" t="e">
        <f>+'Cuadro 6'!#REF!</f>
        <v>#REF!</v>
      </c>
      <c r="Z5" s="42" t="e">
        <f>+'Cuadro 6'!#REF!</f>
        <v>#REF!</v>
      </c>
      <c r="AA5" s="42" t="e">
        <f>+'Cuadro 6'!#REF!</f>
        <v>#REF!</v>
      </c>
      <c r="AB5" s="42" t="e">
        <f>+'Cuadro 4'!#REF!</f>
        <v>#REF!</v>
      </c>
      <c r="AC5" s="44">
        <v>3184.36</v>
      </c>
      <c r="AD5" s="44">
        <v>30296.799999999999</v>
      </c>
      <c r="AE5" s="44">
        <v>5426.33</v>
      </c>
      <c r="AF5" s="44">
        <v>1187.0785000000001</v>
      </c>
      <c r="AG5" s="42">
        <f>+'Anexo 7'!I940</f>
        <v>43340.638500000001</v>
      </c>
      <c r="AH5" s="44">
        <v>6643.7124999999996</v>
      </c>
      <c r="AI5" s="44">
        <v>27088.400000000001</v>
      </c>
      <c r="AJ5" s="44">
        <v>2237.1799999999998</v>
      </c>
      <c r="AK5" s="44">
        <v>2617.83</v>
      </c>
      <c r="AL5" s="42">
        <f>+'Anexo 7'!S569</f>
        <v>38587.122500000005</v>
      </c>
      <c r="AM5" s="44">
        <v>6979.6075000000001</v>
      </c>
      <c r="AN5" s="44">
        <v>41867.599999999999</v>
      </c>
      <c r="AO5" s="44">
        <v>14557.665000000001</v>
      </c>
      <c r="AP5" s="44">
        <v>4008.94</v>
      </c>
      <c r="AQ5" s="42">
        <f>+'Anexo 7'!S758</f>
        <v>67413.8125</v>
      </c>
    </row>
    <row r="6" spans="1:43" x14ac:dyDescent="0.25">
      <c r="A6">
        <v>5</v>
      </c>
      <c r="B6" s="41">
        <v>2009</v>
      </c>
      <c r="C6" s="41">
        <v>8</v>
      </c>
      <c r="D6" s="42" t="e">
        <f>+'Cuadro 1'!#REF!</f>
        <v>#REF!</v>
      </c>
      <c r="E6" s="42" t="e">
        <f>+'Cuadro 2'!#REF!</f>
        <v>#REF!</v>
      </c>
      <c r="F6" s="42" t="e">
        <f>+'Cuadro 3'!#REF!</f>
        <v>#REF!</v>
      </c>
      <c r="G6" s="42" t="e">
        <f>+'Cuadro 3'!#REF!</f>
        <v>#REF!</v>
      </c>
      <c r="H6" s="44">
        <v>118969.19950000002</v>
      </c>
      <c r="I6" s="44">
        <v>428979.89900000003</v>
      </c>
      <c r="J6" s="44">
        <v>114507.27999999997</v>
      </c>
      <c r="K6" s="44">
        <v>14222.599999999999</v>
      </c>
      <c r="L6" s="44">
        <v>16140.385</v>
      </c>
      <c r="M6" s="44">
        <v>7580.6649999999991</v>
      </c>
      <c r="N6" s="44">
        <v>10032</v>
      </c>
      <c r="O6" s="44">
        <v>63909.75</v>
      </c>
      <c r="P6" s="44">
        <v>30479.105</v>
      </c>
      <c r="Q6" s="44">
        <v>4872.2950000000001</v>
      </c>
      <c r="R6" s="42">
        <f>+'Anexo 7'!I16</f>
        <v>109293.15</v>
      </c>
      <c r="S6" s="44">
        <v>9742.7199999999993</v>
      </c>
      <c r="T6" s="44">
        <v>16330.575000000001</v>
      </c>
      <c r="U6" s="44">
        <v>4719.7875000000004</v>
      </c>
      <c r="V6" s="44">
        <v>3617.53</v>
      </c>
      <c r="W6" s="42">
        <f>+'Anexo 7'!I107</f>
        <v>34410.3125</v>
      </c>
      <c r="X6" s="42" t="e">
        <f>+'Cuadro 6'!#REF!</f>
        <v>#REF!</v>
      </c>
      <c r="Y6" s="42" t="e">
        <f>+'Cuadro 6'!#REF!</f>
        <v>#REF!</v>
      </c>
      <c r="Z6" s="42" t="e">
        <f>+'Cuadro 6'!#REF!</f>
        <v>#REF!</v>
      </c>
      <c r="AA6" s="42" t="e">
        <f>+'Cuadro 6'!#REF!</f>
        <v>#REF!</v>
      </c>
      <c r="AB6" s="42" t="e">
        <f>+'Cuadro 4'!#REF!</f>
        <v>#REF!</v>
      </c>
      <c r="AC6" s="44">
        <v>2820.65</v>
      </c>
      <c r="AD6" s="44">
        <v>30793.45</v>
      </c>
      <c r="AE6" s="44">
        <v>5339.2524999999996</v>
      </c>
      <c r="AF6" s="44">
        <v>1039.385</v>
      </c>
      <c r="AG6" s="42">
        <f>+'Anexo 7'!I941</f>
        <v>42656.967499999999</v>
      </c>
      <c r="AH6" s="44">
        <v>6053.2725</v>
      </c>
      <c r="AI6" s="44">
        <v>26381.15</v>
      </c>
      <c r="AJ6" s="44">
        <v>2101.2424999999998</v>
      </c>
      <c r="AK6" s="44">
        <v>1550.99</v>
      </c>
      <c r="AL6" s="42">
        <f>+'Anexo 7'!S570</f>
        <v>36086.654999999999</v>
      </c>
      <c r="AM6" s="44">
        <v>7475.8050000000003</v>
      </c>
      <c r="AN6" s="44">
        <v>42816.85</v>
      </c>
      <c r="AO6" s="44">
        <v>11791.502499999999</v>
      </c>
      <c r="AP6" s="44">
        <v>3623.6174999999998</v>
      </c>
      <c r="AQ6" s="42">
        <f>+'Anexo 7'!S759</f>
        <v>65707.774999999994</v>
      </c>
    </row>
    <row r="7" spans="1:43" x14ac:dyDescent="0.25">
      <c r="A7">
        <v>6</v>
      </c>
      <c r="B7" s="41">
        <v>2009</v>
      </c>
      <c r="C7" s="41">
        <v>9</v>
      </c>
      <c r="D7" s="42" t="e">
        <f>+'Cuadro 1'!#REF!</f>
        <v>#REF!</v>
      </c>
      <c r="E7" s="42" t="e">
        <f>+'Cuadro 2'!#REF!</f>
        <v>#REF!</v>
      </c>
      <c r="F7" s="42" t="e">
        <f>+'Cuadro 3'!#REF!</f>
        <v>#REF!</v>
      </c>
      <c r="G7" s="42" t="e">
        <f>+'Cuadro 3'!#REF!</f>
        <v>#REF!</v>
      </c>
      <c r="H7" s="44">
        <v>140033.9425</v>
      </c>
      <c r="I7" s="44">
        <v>423709.16599999997</v>
      </c>
      <c r="J7" s="44">
        <v>123321.75499999999</v>
      </c>
      <c r="K7" s="44">
        <v>13983.36</v>
      </c>
      <c r="L7" s="44">
        <v>16992.497499999998</v>
      </c>
      <c r="M7" s="44">
        <v>7146.9400000000005</v>
      </c>
      <c r="N7" s="44">
        <v>12605.38</v>
      </c>
      <c r="O7" s="44">
        <v>59009.212500000001</v>
      </c>
      <c r="P7" s="44">
        <v>30776.87</v>
      </c>
      <c r="Q7" s="44">
        <v>5558.8250000000007</v>
      </c>
      <c r="R7" s="42">
        <f>+'Anexo 7'!I17</f>
        <v>107950.28749999999</v>
      </c>
      <c r="S7" s="44">
        <v>9720.49</v>
      </c>
      <c r="T7" s="44">
        <v>16758.8</v>
      </c>
      <c r="U7" s="44">
        <v>5893.62</v>
      </c>
      <c r="V7" s="44">
        <v>3227.2825000000003</v>
      </c>
      <c r="W7" s="42">
        <f>+'Anexo 7'!I108</f>
        <v>35600.192499999997</v>
      </c>
      <c r="X7" s="42" t="e">
        <f>+'Cuadro 6'!#REF!</f>
        <v>#REF!</v>
      </c>
      <c r="Y7" s="42" t="e">
        <f>+'Cuadro 6'!#REF!</f>
        <v>#REF!</v>
      </c>
      <c r="Z7" s="42" t="e">
        <f>+'Cuadro 6'!#REF!</f>
        <v>#REF!</v>
      </c>
      <c r="AA7" s="42" t="e">
        <f>+'Cuadro 6'!#REF!</f>
        <v>#REF!</v>
      </c>
      <c r="AB7" s="42" t="e">
        <f>+'Cuadro 4'!#REF!</f>
        <v>#REF!</v>
      </c>
      <c r="AC7" s="44">
        <v>3736.2675000000004</v>
      </c>
      <c r="AD7" s="44">
        <v>32127.599999999999</v>
      </c>
      <c r="AE7" s="44">
        <v>5440.8249999999998</v>
      </c>
      <c r="AF7" s="44">
        <v>1044.1575</v>
      </c>
      <c r="AG7" s="42">
        <f>+'Anexo 7'!I942</f>
        <v>45332.159999999996</v>
      </c>
      <c r="AH7" s="44">
        <v>7378.3075000000008</v>
      </c>
      <c r="AI7" s="44">
        <v>24183.8</v>
      </c>
      <c r="AJ7" s="44">
        <v>2785.6524999999997</v>
      </c>
      <c r="AK7" s="44">
        <v>2320.2600000000002</v>
      </c>
      <c r="AL7" s="42">
        <f>+'Anexo 7'!S571</f>
        <v>36668.019999999997</v>
      </c>
      <c r="AM7" s="44">
        <v>7837.85</v>
      </c>
      <c r="AN7" s="44">
        <v>43459.675000000003</v>
      </c>
      <c r="AO7" s="44">
        <v>13658.74</v>
      </c>
      <c r="AP7" s="44">
        <v>2805.8625000000002</v>
      </c>
      <c r="AQ7" s="42">
        <f>+'Anexo 7'!S760</f>
        <v>67762.127500000002</v>
      </c>
    </row>
    <row r="8" spans="1:43" x14ac:dyDescent="0.25">
      <c r="A8">
        <v>7</v>
      </c>
      <c r="B8" s="41">
        <v>2009</v>
      </c>
      <c r="C8" s="41">
        <v>10</v>
      </c>
      <c r="D8" s="42" t="e">
        <f>+'Cuadro 1'!#REF!</f>
        <v>#REF!</v>
      </c>
      <c r="E8" s="42" t="e">
        <f>+'Cuadro 2'!#REF!</f>
        <v>#REF!</v>
      </c>
      <c r="F8" s="42" t="e">
        <f>+'Cuadro 3'!#REF!</f>
        <v>#REF!</v>
      </c>
      <c r="G8" s="42" t="e">
        <f>+'Cuadro 3'!#REF!</f>
        <v>#REF!</v>
      </c>
      <c r="H8" s="44">
        <v>134772.10399999999</v>
      </c>
      <c r="I8" s="44">
        <v>435983.1165</v>
      </c>
      <c r="J8" s="44">
        <v>122846.32249999999</v>
      </c>
      <c r="K8" s="44">
        <v>14359.01</v>
      </c>
      <c r="L8" s="44">
        <v>16052.74</v>
      </c>
      <c r="M8" s="44">
        <v>7445.6449999999995</v>
      </c>
      <c r="N8" s="44">
        <v>11921.25</v>
      </c>
      <c r="O8" s="44">
        <v>62128.224999999999</v>
      </c>
      <c r="P8" s="44">
        <v>31678.36</v>
      </c>
      <c r="Q8" s="44">
        <v>5952.6774999999998</v>
      </c>
      <c r="R8" s="42">
        <f>+'Anexo 7'!I18</f>
        <v>111680.51250000001</v>
      </c>
      <c r="S8" s="44">
        <v>11445.58</v>
      </c>
      <c r="T8" s="44">
        <v>17716.825000000001</v>
      </c>
      <c r="U8" s="44">
        <v>4886.5625</v>
      </c>
      <c r="V8" s="44">
        <v>3125.9125000000004</v>
      </c>
      <c r="W8" s="42">
        <f>+'Anexo 7'!I109</f>
        <v>37174.879999999997</v>
      </c>
      <c r="X8" s="42" t="e">
        <f>+'Cuadro 6'!#REF!</f>
        <v>#REF!</v>
      </c>
      <c r="Y8" s="42" t="e">
        <f>+'Cuadro 6'!#REF!</f>
        <v>#REF!</v>
      </c>
      <c r="Z8" s="42" t="e">
        <f>+'Cuadro 6'!#REF!</f>
        <v>#REF!</v>
      </c>
      <c r="AA8" s="42" t="e">
        <f>+'Cuadro 6'!#REF!</f>
        <v>#REF!</v>
      </c>
      <c r="AB8" s="42" t="e">
        <f>+'Cuadro 4'!#REF!</f>
        <v>#REF!</v>
      </c>
      <c r="AC8" s="44">
        <v>4978.4799999999996</v>
      </c>
      <c r="AD8" s="44">
        <v>29741.89</v>
      </c>
      <c r="AE8" s="44">
        <v>4453.1774999999998</v>
      </c>
      <c r="AF8" s="44">
        <v>778.60500000000002</v>
      </c>
      <c r="AG8" s="42">
        <f>+'Anexo 7'!I943</f>
        <v>42563.962499999994</v>
      </c>
      <c r="AH8" s="44">
        <v>7554.0325000000003</v>
      </c>
      <c r="AI8" s="44">
        <v>24027.95</v>
      </c>
      <c r="AJ8" s="44">
        <v>2891.58</v>
      </c>
      <c r="AK8" s="44">
        <v>1828.59</v>
      </c>
      <c r="AL8" s="42">
        <f>+'Anexo 7'!S572</f>
        <v>36302.152499999997</v>
      </c>
      <c r="AM8" s="44">
        <v>7098.62</v>
      </c>
      <c r="AN8" s="44">
        <v>38986.75</v>
      </c>
      <c r="AO8" s="44">
        <v>14024.612499999999</v>
      </c>
      <c r="AP8" s="44">
        <v>2994.6</v>
      </c>
      <c r="AQ8" s="42">
        <f>+'Anexo 7'!S761</f>
        <v>63104.582499999997</v>
      </c>
    </row>
    <row r="9" spans="1:43" x14ac:dyDescent="0.25">
      <c r="A9">
        <v>8</v>
      </c>
      <c r="B9" s="41">
        <v>2009</v>
      </c>
      <c r="C9" s="41">
        <v>11</v>
      </c>
      <c r="D9" s="42" t="e">
        <f>+'Cuadro 1'!#REF!</f>
        <v>#REF!</v>
      </c>
      <c r="E9" s="42" t="e">
        <f>+'Cuadro 2'!#REF!</f>
        <v>#REF!</v>
      </c>
      <c r="F9" s="42" t="e">
        <f>+'Cuadro 3'!#REF!</f>
        <v>#REF!</v>
      </c>
      <c r="G9" s="42" t="e">
        <f>+'Cuadro 3'!#REF!</f>
        <v>#REF!</v>
      </c>
      <c r="H9" s="44">
        <v>125389.47249999999</v>
      </c>
      <c r="I9" s="44">
        <v>438112.67550000001</v>
      </c>
      <c r="J9" s="44">
        <v>114914.2525</v>
      </c>
      <c r="K9" s="44">
        <v>13751.970000000001</v>
      </c>
      <c r="L9" s="44">
        <v>15779.12</v>
      </c>
      <c r="M9" s="44">
        <v>8728.3324999999986</v>
      </c>
      <c r="N9" s="44">
        <v>10076.15</v>
      </c>
      <c r="O9" s="44">
        <v>61242.1</v>
      </c>
      <c r="P9" s="44">
        <v>29612.61</v>
      </c>
      <c r="Q9" s="44">
        <v>4957.2825000000003</v>
      </c>
      <c r="R9" s="42">
        <f>+'Anexo 7'!I19</f>
        <v>105888.1425</v>
      </c>
      <c r="S9" s="44">
        <v>11674.27</v>
      </c>
      <c r="T9" s="44">
        <v>17002.900000000001</v>
      </c>
      <c r="U9" s="44">
        <v>7352.3325000000004</v>
      </c>
      <c r="V9" s="44">
        <v>3007.7550000000001</v>
      </c>
      <c r="W9" s="42">
        <f>+'Anexo 7'!I110</f>
        <v>39036.957499999997</v>
      </c>
      <c r="X9" s="42" t="e">
        <f>+'Cuadro 6'!#REF!</f>
        <v>#REF!</v>
      </c>
      <c r="Y9" s="42" t="e">
        <f>+'Cuadro 6'!#REF!</f>
        <v>#REF!</v>
      </c>
      <c r="Z9" s="42" t="e">
        <f>+'Cuadro 6'!#REF!</f>
        <v>#REF!</v>
      </c>
      <c r="AA9" s="42" t="e">
        <f>+'Cuadro 6'!#REF!</f>
        <v>#REF!</v>
      </c>
      <c r="AB9" s="42" t="e">
        <f>+'Cuadro 4'!#REF!</f>
        <v>#REF!</v>
      </c>
      <c r="AC9" s="44">
        <v>4903.8225000000002</v>
      </c>
      <c r="AD9" s="44">
        <v>28590.27</v>
      </c>
      <c r="AE9" s="44">
        <v>3861.7750000000001</v>
      </c>
      <c r="AF9" s="44">
        <v>1193.4925000000001</v>
      </c>
      <c r="AG9" s="42">
        <f>+'Anexo 7'!I944</f>
        <v>41231.68</v>
      </c>
      <c r="AH9" s="44">
        <v>7524.3174999999992</v>
      </c>
      <c r="AI9" s="44">
        <v>25847.15</v>
      </c>
      <c r="AJ9" s="44">
        <v>3078.35</v>
      </c>
      <c r="AK9" s="44">
        <v>1882.6</v>
      </c>
      <c r="AL9" s="42">
        <f>+'Anexo 7'!S573</f>
        <v>38332.417499999996</v>
      </c>
      <c r="AM9" s="44">
        <v>7743.25</v>
      </c>
      <c r="AN9" s="44">
        <v>43226.85</v>
      </c>
      <c r="AO9" s="44">
        <v>12716.1675</v>
      </c>
      <c r="AP9" s="44">
        <v>3014.2474999999995</v>
      </c>
      <c r="AQ9" s="42">
        <f>+'Anexo 7'!S762</f>
        <v>66700.514999999999</v>
      </c>
    </row>
    <row r="10" spans="1:43" x14ac:dyDescent="0.25">
      <c r="A10">
        <v>9</v>
      </c>
      <c r="B10" s="41">
        <v>2009</v>
      </c>
      <c r="C10" s="41">
        <v>12</v>
      </c>
      <c r="D10" s="42" t="e">
        <f>+'Cuadro 1'!#REF!</f>
        <v>#REF!</v>
      </c>
      <c r="E10" s="42" t="e">
        <f>+'Cuadro 2'!#REF!</f>
        <v>#REF!</v>
      </c>
      <c r="F10" s="42" t="e">
        <f>+'Cuadro 3'!#REF!</f>
        <v>#REF!</v>
      </c>
      <c r="G10" s="42" t="e">
        <f>+'Cuadro 3'!#REF!</f>
        <v>#REF!</v>
      </c>
      <c r="H10" s="44">
        <v>127002.52499999999</v>
      </c>
      <c r="I10" s="44">
        <v>444193.9439999999</v>
      </c>
      <c r="J10" s="44">
        <v>94692.50499999999</v>
      </c>
      <c r="K10" s="44">
        <v>11515.97</v>
      </c>
      <c r="L10" s="44">
        <v>15432.185000000001</v>
      </c>
      <c r="M10" s="44">
        <v>8607.9224999999988</v>
      </c>
      <c r="N10" s="44">
        <v>11765.92</v>
      </c>
      <c r="O10" s="44">
        <v>58245.875000000007</v>
      </c>
      <c r="P10" s="44">
        <v>22700.67</v>
      </c>
      <c r="Q10" s="44">
        <v>4314.4475000000002</v>
      </c>
      <c r="R10" s="42">
        <f>+'Anexo 7'!I20</f>
        <v>97026.912499999991</v>
      </c>
      <c r="S10" s="44">
        <v>11721.95</v>
      </c>
      <c r="T10" s="44">
        <v>18691.275000000001</v>
      </c>
      <c r="U10" s="44">
        <v>5983.1925000000001</v>
      </c>
      <c r="V10" s="44">
        <v>2782.7149999999997</v>
      </c>
      <c r="W10" s="42">
        <f>+'Anexo 7'!I111</f>
        <v>39179.132499999992</v>
      </c>
      <c r="X10" s="42" t="e">
        <f>+'Cuadro 6'!#REF!</f>
        <v>#REF!</v>
      </c>
      <c r="Y10" s="42" t="e">
        <f>+'Cuadro 6'!#REF!</f>
        <v>#REF!</v>
      </c>
      <c r="Z10" s="42" t="e">
        <f>+'Cuadro 6'!#REF!</f>
        <v>#REF!</v>
      </c>
      <c r="AA10" s="42" t="e">
        <f>+'Cuadro 6'!#REF!</f>
        <v>#REF!</v>
      </c>
      <c r="AB10" s="42" t="e">
        <f>+'Cuadro 4'!#REF!</f>
        <v>#REF!</v>
      </c>
      <c r="AC10" s="44">
        <v>4971.5624999999991</v>
      </c>
      <c r="AD10" s="44">
        <v>28201.759999999998</v>
      </c>
      <c r="AE10" s="44">
        <v>3343.3149999999996</v>
      </c>
      <c r="AF10" s="44">
        <v>1706.0574999999999</v>
      </c>
      <c r="AG10" s="42">
        <f>+'Anexo 7'!I945</f>
        <v>39709.995000000003</v>
      </c>
      <c r="AH10" s="44">
        <v>8732.58</v>
      </c>
      <c r="AI10" s="44">
        <v>25425.75</v>
      </c>
      <c r="AJ10" s="44">
        <v>2089.835</v>
      </c>
      <c r="AK10" s="44">
        <v>1601.76</v>
      </c>
      <c r="AL10" s="42">
        <f>+'Anexo 7'!S574</f>
        <v>37849.925000000003</v>
      </c>
      <c r="AM10" s="44">
        <v>7012.5225</v>
      </c>
      <c r="AN10" s="44">
        <v>37283.800000000003</v>
      </c>
      <c r="AO10" s="44">
        <v>10608.654999999999</v>
      </c>
      <c r="AP10" s="44">
        <v>2624.1150000000002</v>
      </c>
      <c r="AQ10" s="42">
        <f>+'Anexo 7'!S763</f>
        <v>57529.092499999999</v>
      </c>
    </row>
    <row r="11" spans="1:43" x14ac:dyDescent="0.25">
      <c r="A11">
        <v>10</v>
      </c>
      <c r="B11" s="41">
        <v>2010</v>
      </c>
      <c r="C11" s="41">
        <v>1</v>
      </c>
      <c r="D11" s="42" t="e">
        <f>+'Cuadro 1'!#REF!</f>
        <v>#REF!</v>
      </c>
      <c r="E11" s="42" t="e">
        <f>+'Cuadro 2'!#REF!</f>
        <v>#REF!</v>
      </c>
      <c r="F11" s="42" t="e">
        <f>+'Cuadro 3'!#REF!</f>
        <v>#REF!</v>
      </c>
      <c r="G11" s="42" t="e">
        <f>+'Cuadro 3'!#REF!</f>
        <v>#REF!</v>
      </c>
      <c r="H11" s="44">
        <v>112066.72999999991</v>
      </c>
      <c r="I11" s="44">
        <v>414475.11449999997</v>
      </c>
      <c r="J11" s="44">
        <v>100935.67199999999</v>
      </c>
      <c r="K11" s="44">
        <v>13180.5</v>
      </c>
      <c r="L11" s="44">
        <v>15565.857500000002</v>
      </c>
      <c r="M11" s="44">
        <v>5473.5099999999993</v>
      </c>
      <c r="N11" s="44">
        <v>10221.379999999999</v>
      </c>
      <c r="O11" s="44">
        <v>59384.25</v>
      </c>
      <c r="P11" s="44">
        <v>25292.412499999999</v>
      </c>
      <c r="Q11" s="44">
        <v>4340.2275</v>
      </c>
      <c r="R11" s="42">
        <f>+'Anexo 7'!I21</f>
        <v>99238.27</v>
      </c>
      <c r="S11" s="44">
        <v>9275.1299999999992</v>
      </c>
      <c r="T11" s="44">
        <v>18348.474999999999</v>
      </c>
      <c r="U11" s="44">
        <v>6053.19</v>
      </c>
      <c r="V11" s="44">
        <v>2603.875</v>
      </c>
      <c r="W11" s="42">
        <f>+'Anexo 7'!I112</f>
        <v>36280.67</v>
      </c>
      <c r="X11" s="42" t="e">
        <f>+'Cuadro 6'!#REF!</f>
        <v>#REF!</v>
      </c>
      <c r="Y11" s="42" t="e">
        <f>+'Cuadro 6'!#REF!</f>
        <v>#REF!</v>
      </c>
      <c r="Z11" s="42" t="e">
        <f>+'Cuadro 6'!#REF!</f>
        <v>#REF!</v>
      </c>
      <c r="AA11" s="42" t="e">
        <f>+'Cuadro 6'!#REF!</f>
        <v>#REF!</v>
      </c>
      <c r="AB11" s="42" t="e">
        <f>+'Cuadro 4'!#REF!</f>
        <v>#REF!</v>
      </c>
      <c r="AC11" s="44">
        <v>3893.1424999999999</v>
      </c>
      <c r="AD11" s="44">
        <v>26499.654999999999</v>
      </c>
      <c r="AE11" s="44">
        <v>3169.3649999999998</v>
      </c>
      <c r="AF11" s="44">
        <v>763.40750000000003</v>
      </c>
      <c r="AG11" s="42">
        <f>+'Anexo 7'!I946</f>
        <v>36814.259999999995</v>
      </c>
      <c r="AH11" s="44">
        <v>7601.6724999999997</v>
      </c>
      <c r="AI11" s="44">
        <v>24677.279999999999</v>
      </c>
      <c r="AJ11" s="44">
        <v>2334.44</v>
      </c>
      <c r="AK11" s="44">
        <v>1447.93</v>
      </c>
      <c r="AL11" s="42">
        <f>+'Anexo 7'!S575</f>
        <v>36061.322500000002</v>
      </c>
      <c r="AM11" s="44">
        <v>6138.51</v>
      </c>
      <c r="AN11" s="44">
        <v>39365.324999999997</v>
      </c>
      <c r="AO11" s="44">
        <v>12828.757</v>
      </c>
      <c r="AP11" s="44">
        <v>3758.7725</v>
      </c>
      <c r="AQ11" s="42">
        <f>+'Anexo 7'!S764</f>
        <v>62091.364499999996</v>
      </c>
    </row>
    <row r="12" spans="1:43" x14ac:dyDescent="0.25">
      <c r="A12">
        <v>11</v>
      </c>
      <c r="B12" s="41">
        <v>2010</v>
      </c>
      <c r="C12" s="41">
        <v>2</v>
      </c>
      <c r="D12" s="42" t="e">
        <f>+'Cuadro 1'!#REF!</f>
        <v>#REF!</v>
      </c>
      <c r="E12" s="42" t="e">
        <f>+'Cuadro 2'!#REF!</f>
        <v>#REF!</v>
      </c>
      <c r="F12" s="42" t="e">
        <f>+'Cuadro 3'!#REF!</f>
        <v>#REF!</v>
      </c>
      <c r="G12" s="42" t="e">
        <f>+'Cuadro 3'!#REF!</f>
        <v>#REF!</v>
      </c>
      <c r="H12" s="44">
        <v>122759.14599999999</v>
      </c>
      <c r="I12" s="44">
        <v>436461.66499999998</v>
      </c>
      <c r="J12" s="44">
        <v>110985.68650000001</v>
      </c>
      <c r="K12" s="44">
        <v>17680.094999999998</v>
      </c>
      <c r="L12" s="44">
        <v>17429.1525</v>
      </c>
      <c r="M12" s="44">
        <v>6292.6799999999985</v>
      </c>
      <c r="N12" s="44">
        <v>10327.129999999999</v>
      </c>
      <c r="O12" s="44">
        <v>61095.875</v>
      </c>
      <c r="P12" s="44">
        <v>27361.945</v>
      </c>
      <c r="Q12" s="44">
        <v>5023.0275000000001</v>
      </c>
      <c r="R12" s="42">
        <f>+'Anexo 7'!I22</f>
        <v>103807.97750000001</v>
      </c>
      <c r="S12" s="44">
        <v>8204.48</v>
      </c>
      <c r="T12" s="44">
        <v>15825.824999999999</v>
      </c>
      <c r="U12" s="44">
        <v>8053</v>
      </c>
      <c r="V12" s="44">
        <v>3396.83</v>
      </c>
      <c r="W12" s="42">
        <f>+'Anexo 7'!I113</f>
        <v>35480.135000000002</v>
      </c>
      <c r="X12" s="42" t="e">
        <f>+'Cuadro 6'!#REF!</f>
        <v>#REF!</v>
      </c>
      <c r="Y12" s="42" t="e">
        <f>+'Cuadro 6'!#REF!</f>
        <v>#REF!</v>
      </c>
      <c r="Z12" s="42" t="e">
        <f>+'Cuadro 6'!#REF!</f>
        <v>#REF!</v>
      </c>
      <c r="AA12" s="42" t="e">
        <f>+'Cuadro 6'!#REF!</f>
        <v>#REF!</v>
      </c>
      <c r="AB12" s="42" t="e">
        <f>+'Cuadro 4'!#REF!</f>
        <v>#REF!</v>
      </c>
      <c r="AC12" s="44">
        <v>5133.7700000000004</v>
      </c>
      <c r="AD12" s="44">
        <v>31736.524999999998</v>
      </c>
      <c r="AE12" s="44">
        <v>3839.48</v>
      </c>
      <c r="AF12" s="44">
        <v>2714.0549999999998</v>
      </c>
      <c r="AG12" s="42">
        <f>+'Anexo 7'!I947</f>
        <v>44841.4</v>
      </c>
      <c r="AH12" s="44">
        <v>9289.7099999999991</v>
      </c>
      <c r="AI12" s="44">
        <v>27586.41</v>
      </c>
      <c r="AJ12" s="44">
        <v>2981.3050000000003</v>
      </c>
      <c r="AK12" s="44">
        <v>1722.83</v>
      </c>
      <c r="AL12" s="42">
        <f>+'Anexo 7'!S576</f>
        <v>41580.254999999997</v>
      </c>
      <c r="AM12" s="44">
        <v>5883.7</v>
      </c>
      <c r="AN12" s="44">
        <v>40036.644999999997</v>
      </c>
      <c r="AO12" s="44">
        <v>12068.4025</v>
      </c>
      <c r="AP12" s="44">
        <v>4347.0450000000001</v>
      </c>
      <c r="AQ12" s="42">
        <f>+'Anexo 7'!S765</f>
        <v>62335.792499999996</v>
      </c>
    </row>
    <row r="13" spans="1:43" x14ac:dyDescent="0.25">
      <c r="A13">
        <v>12</v>
      </c>
      <c r="B13" s="41">
        <v>2010</v>
      </c>
      <c r="C13" s="41">
        <v>3</v>
      </c>
      <c r="D13" s="42" t="e">
        <f>+'Cuadro 1'!#REF!</f>
        <v>#REF!</v>
      </c>
      <c r="E13" s="42" t="e">
        <f>+'Cuadro 2'!#REF!</f>
        <v>#REF!</v>
      </c>
      <c r="F13" s="42" t="e">
        <f>+'Cuadro 3'!#REF!</f>
        <v>#REF!</v>
      </c>
      <c r="G13" s="42" t="e">
        <f>+'Cuadro 3'!#REF!</f>
        <v>#REF!</v>
      </c>
      <c r="H13" s="44">
        <v>134051.46849999999</v>
      </c>
      <c r="I13" s="44">
        <v>461854.96199999994</v>
      </c>
      <c r="J13" s="44">
        <v>123758.89299999998</v>
      </c>
      <c r="K13" s="44">
        <v>16336.769999999999</v>
      </c>
      <c r="L13" s="44">
        <v>17666.435000000001</v>
      </c>
      <c r="M13" s="44">
        <v>7848.7249999999995</v>
      </c>
      <c r="N13" s="44">
        <v>12717.88</v>
      </c>
      <c r="O13" s="44">
        <v>66613.875999999989</v>
      </c>
      <c r="P13" s="44">
        <v>34227.85</v>
      </c>
      <c r="Q13" s="44">
        <v>4983.0950000000003</v>
      </c>
      <c r="R13" s="42">
        <f>+'Anexo 7'!I23</f>
        <v>118542.701</v>
      </c>
      <c r="S13" s="44">
        <v>9730.5</v>
      </c>
      <c r="T13" s="44">
        <v>19925.8</v>
      </c>
      <c r="U13" s="44">
        <v>10482.692499999999</v>
      </c>
      <c r="V13" s="44">
        <v>4209.3575000000001</v>
      </c>
      <c r="W13" s="42">
        <f>+'Anexo 7'!I114</f>
        <v>44348.35</v>
      </c>
      <c r="X13" s="42" t="e">
        <f>+'Cuadro 6'!#REF!</f>
        <v>#REF!</v>
      </c>
      <c r="Y13" s="42" t="e">
        <f>+'Cuadro 6'!#REF!</f>
        <v>#REF!</v>
      </c>
      <c r="Z13" s="42" t="e">
        <f>+'Cuadro 6'!#REF!</f>
        <v>#REF!</v>
      </c>
      <c r="AA13" s="42" t="e">
        <f>+'Cuadro 6'!#REF!</f>
        <v>#REF!</v>
      </c>
      <c r="AB13" s="42" t="e">
        <f>+'Cuadro 4'!#REF!</f>
        <v>#REF!</v>
      </c>
      <c r="AC13" s="44">
        <v>6156.5</v>
      </c>
      <c r="AD13" s="44">
        <v>30587.18</v>
      </c>
      <c r="AE13" s="44">
        <v>3974.2875000000004</v>
      </c>
      <c r="AF13" s="44">
        <v>1563.9275</v>
      </c>
      <c r="AG13" s="42">
        <f>+'Anexo 7'!I948</f>
        <v>44440.514999999999</v>
      </c>
      <c r="AH13" s="44">
        <v>10188.907499999999</v>
      </c>
      <c r="AI13" s="44">
        <v>30185.759999999998</v>
      </c>
      <c r="AJ13" s="44">
        <v>2734.8274999999999</v>
      </c>
      <c r="AK13" s="44">
        <v>1910.33</v>
      </c>
      <c r="AL13" s="42">
        <f>+'Anexo 7'!S577</f>
        <v>45019.824999999997</v>
      </c>
      <c r="AM13" s="44">
        <v>7056.01</v>
      </c>
      <c r="AN13" s="44">
        <v>41823.074999999997</v>
      </c>
      <c r="AO13" s="44">
        <v>12614.8325</v>
      </c>
      <c r="AP13" s="44">
        <v>4816.5050000000001</v>
      </c>
      <c r="AQ13" s="42">
        <f>+'Anexo 7'!S766</f>
        <v>66310.422500000001</v>
      </c>
    </row>
    <row r="14" spans="1:43" x14ac:dyDescent="0.25">
      <c r="A14">
        <v>13</v>
      </c>
      <c r="B14" s="41">
        <v>2010</v>
      </c>
      <c r="C14" s="41">
        <v>4</v>
      </c>
      <c r="D14" s="42" t="e">
        <f>+'Cuadro 1'!#REF!</f>
        <v>#REF!</v>
      </c>
      <c r="E14" s="42" t="e">
        <f>+'Cuadro 2'!#REF!</f>
        <v>#REF!</v>
      </c>
      <c r="F14" s="42" t="e">
        <f>+'Cuadro 3'!#REF!</f>
        <v>#REF!</v>
      </c>
      <c r="G14" s="42" t="e">
        <f>+'Cuadro 3'!#REF!</f>
        <v>#REF!</v>
      </c>
      <c r="H14" s="44">
        <v>118338.04249999998</v>
      </c>
      <c r="I14" s="44">
        <v>418515.80850000004</v>
      </c>
      <c r="J14" s="44">
        <v>111777.76750000002</v>
      </c>
      <c r="K14" s="44">
        <v>14775.160000000002</v>
      </c>
      <c r="L14" s="44">
        <v>16192.4375</v>
      </c>
      <c r="M14" s="44">
        <v>6465.3040000000001</v>
      </c>
      <c r="N14" s="44">
        <v>11637.51</v>
      </c>
      <c r="O14" s="44">
        <v>60229.55</v>
      </c>
      <c r="P14" s="44">
        <v>31321.32</v>
      </c>
      <c r="Q14" s="44">
        <v>4409.49</v>
      </c>
      <c r="R14" s="42">
        <f>+'Anexo 7'!I24</f>
        <v>107597.87000000001</v>
      </c>
      <c r="S14" s="44">
        <v>8610.6200000000008</v>
      </c>
      <c r="T14" s="44">
        <v>17701.7</v>
      </c>
      <c r="U14" s="44">
        <v>9629.7199999999993</v>
      </c>
      <c r="V14" s="44">
        <v>3795.0924999999997</v>
      </c>
      <c r="W14" s="42">
        <f>+'Anexo 7'!I115</f>
        <v>39737.1325</v>
      </c>
      <c r="X14" s="42" t="e">
        <f>+'Cuadro 6'!#REF!</f>
        <v>#REF!</v>
      </c>
      <c r="Y14" s="42" t="e">
        <f>+'Cuadro 6'!#REF!</f>
        <v>#REF!</v>
      </c>
      <c r="Z14" s="42" t="e">
        <f>+'Cuadro 6'!#REF!</f>
        <v>#REF!</v>
      </c>
      <c r="AA14" s="42" t="e">
        <f>+'Cuadro 6'!#REF!</f>
        <v>#REF!</v>
      </c>
      <c r="AB14" s="42" t="e">
        <f>+'Cuadro 4'!#REF!</f>
        <v>#REF!</v>
      </c>
      <c r="AC14" s="44">
        <v>5004.4650000000001</v>
      </c>
      <c r="AD14" s="44">
        <v>29695.1</v>
      </c>
      <c r="AE14" s="44">
        <v>4574.5474999999997</v>
      </c>
      <c r="AF14" s="44">
        <v>1154.6624999999999</v>
      </c>
      <c r="AG14" s="42">
        <f>+'Anexo 7'!I949</f>
        <v>43085.295000000006</v>
      </c>
      <c r="AH14" s="44">
        <v>10728.29</v>
      </c>
      <c r="AI14" s="44">
        <v>26919.58</v>
      </c>
      <c r="AJ14" s="44">
        <v>2408.4624999999996</v>
      </c>
      <c r="AK14" s="44">
        <v>1929.71</v>
      </c>
      <c r="AL14" s="42">
        <f>+'Anexo 7'!S578</f>
        <v>41986.042499999996</v>
      </c>
      <c r="AM14" s="44">
        <v>6795.13</v>
      </c>
      <c r="AN14" s="44">
        <v>39461.550000000003</v>
      </c>
      <c r="AO14" s="44">
        <v>10970.26</v>
      </c>
      <c r="AP14" s="44">
        <v>2982.3050000000003</v>
      </c>
      <c r="AQ14" s="42">
        <f>+'Anexo 7'!S767</f>
        <v>60209.245000000003</v>
      </c>
    </row>
    <row r="15" spans="1:43" x14ac:dyDescent="0.25">
      <c r="A15">
        <v>14</v>
      </c>
      <c r="B15" s="41">
        <v>2010</v>
      </c>
      <c r="C15" s="41">
        <v>5</v>
      </c>
      <c r="D15" s="42" t="e">
        <f>+'Cuadro 1'!#REF!</f>
        <v>#REF!</v>
      </c>
      <c r="E15" s="42" t="e">
        <f>+'Cuadro 2'!#REF!</f>
        <v>#REF!</v>
      </c>
      <c r="F15" s="42" t="e">
        <f>+'Cuadro 3'!#REF!</f>
        <v>#REF!</v>
      </c>
      <c r="G15" s="42" t="e">
        <f>+'Cuadro 3'!#REF!</f>
        <v>#REF!</v>
      </c>
      <c r="H15" s="44">
        <v>132895.47750000001</v>
      </c>
      <c r="I15" s="44">
        <v>468049.29600000009</v>
      </c>
      <c r="J15" s="44">
        <v>115164.1375</v>
      </c>
      <c r="K15" s="44">
        <v>17032.989999999998</v>
      </c>
      <c r="L15" s="44">
        <v>15363.307499999999</v>
      </c>
      <c r="M15" s="44">
        <v>7114.18</v>
      </c>
      <c r="N15" s="44">
        <v>12429.16</v>
      </c>
      <c r="O15" s="44">
        <v>66568.5</v>
      </c>
      <c r="P15" s="44">
        <v>32328.864999999998</v>
      </c>
      <c r="Q15" s="44">
        <v>4299.8249999999998</v>
      </c>
      <c r="R15" s="42">
        <f>+'Anexo 7'!I25</f>
        <v>115626.34999999999</v>
      </c>
      <c r="S15" s="44">
        <v>10092.379999999999</v>
      </c>
      <c r="T15" s="44">
        <v>18938.650000000001</v>
      </c>
      <c r="U15" s="44">
        <v>10833.0725</v>
      </c>
      <c r="V15" s="44">
        <v>3717.2650000000003</v>
      </c>
      <c r="W15" s="42">
        <f>+'Anexo 7'!I116</f>
        <v>43581.3675</v>
      </c>
      <c r="X15" s="42" t="e">
        <f>+'Cuadro 6'!#REF!</f>
        <v>#REF!</v>
      </c>
      <c r="Y15" s="42" t="e">
        <f>+'Cuadro 6'!#REF!</f>
        <v>#REF!</v>
      </c>
      <c r="Z15" s="42" t="e">
        <f>+'Cuadro 6'!#REF!</f>
        <v>#REF!</v>
      </c>
      <c r="AA15" s="42" t="e">
        <f>+'Cuadro 6'!#REF!</f>
        <v>#REF!</v>
      </c>
      <c r="AB15" s="42" t="e">
        <f>+'Cuadro 4'!#REF!</f>
        <v>#REF!</v>
      </c>
      <c r="AC15" s="44">
        <v>5120.9525000000003</v>
      </c>
      <c r="AD15" s="44">
        <v>30479.55</v>
      </c>
      <c r="AE15" s="44">
        <v>3473.7525000000005</v>
      </c>
      <c r="AF15" s="44">
        <v>1080.5050000000001</v>
      </c>
      <c r="AG15" s="42">
        <f>+'Anexo 7'!I950</f>
        <v>44200.41</v>
      </c>
      <c r="AH15" s="44">
        <v>10774.25</v>
      </c>
      <c r="AI15" s="44">
        <v>30737.385000000002</v>
      </c>
      <c r="AJ15" s="44">
        <v>2451.7374999999997</v>
      </c>
      <c r="AK15" s="44">
        <v>2095.21</v>
      </c>
      <c r="AL15" s="42">
        <f>+'Anexo 7'!S579</f>
        <v>46058.582500000004</v>
      </c>
      <c r="AM15" s="44">
        <v>8990.2099999999991</v>
      </c>
      <c r="AN15" s="44">
        <v>46677.324999999997</v>
      </c>
      <c r="AO15" s="44">
        <v>11482.377500000001</v>
      </c>
      <c r="AP15" s="44">
        <v>3324.665</v>
      </c>
      <c r="AQ15" s="42">
        <f>+'Anexo 7'!S768</f>
        <v>70474.577499999985</v>
      </c>
    </row>
    <row r="16" spans="1:43" x14ac:dyDescent="0.25">
      <c r="A16">
        <v>15</v>
      </c>
      <c r="B16" s="41">
        <v>2010</v>
      </c>
      <c r="C16" s="41">
        <v>6</v>
      </c>
      <c r="D16" s="42" t="e">
        <f>+'Cuadro 1'!#REF!</f>
        <v>#REF!</v>
      </c>
      <c r="E16" s="42" t="e">
        <f>+'Cuadro 2'!#REF!</f>
        <v>#REF!</v>
      </c>
      <c r="F16" s="42" t="e">
        <f>+'Cuadro 3'!#REF!</f>
        <v>#REF!</v>
      </c>
      <c r="G16" s="42" t="e">
        <f>+'Cuadro 3'!#REF!</f>
        <v>#REF!</v>
      </c>
      <c r="H16" s="44">
        <v>136972.41750000001</v>
      </c>
      <c r="I16" s="44">
        <v>424894.95749999996</v>
      </c>
      <c r="J16" s="44">
        <v>112100.56999999999</v>
      </c>
      <c r="K16" s="44">
        <v>14222.64</v>
      </c>
      <c r="L16" s="44">
        <v>13836.564999999999</v>
      </c>
      <c r="M16" s="44">
        <v>6303.0724999999993</v>
      </c>
      <c r="N16" s="44">
        <v>13726.92</v>
      </c>
      <c r="O16" s="44">
        <v>60604</v>
      </c>
      <c r="P16" s="44">
        <v>29522.997500000001</v>
      </c>
      <c r="Q16" s="44">
        <v>3771.9349999999999</v>
      </c>
      <c r="R16" s="42">
        <f>+'Anexo 7'!I26</f>
        <v>107625.85249999999</v>
      </c>
      <c r="S16" s="44">
        <v>8802.89</v>
      </c>
      <c r="T16" s="44">
        <v>15973.35</v>
      </c>
      <c r="U16" s="44">
        <v>8645.98</v>
      </c>
      <c r="V16" s="44">
        <v>3463.67</v>
      </c>
      <c r="W16" s="42">
        <f>+'Anexo 7'!I117</f>
        <v>36885.89</v>
      </c>
      <c r="X16" s="42" t="e">
        <f>+'Cuadro 6'!#REF!</f>
        <v>#REF!</v>
      </c>
      <c r="Y16" s="42" t="e">
        <f>+'Cuadro 6'!#REF!</f>
        <v>#REF!</v>
      </c>
      <c r="Z16" s="42" t="e">
        <f>+'Cuadro 6'!#REF!</f>
        <v>#REF!</v>
      </c>
      <c r="AA16" s="42" t="e">
        <f>+'Cuadro 6'!#REF!</f>
        <v>#REF!</v>
      </c>
      <c r="AB16" s="42" t="e">
        <f>+'Cuadro 4'!#REF!</f>
        <v>#REF!</v>
      </c>
      <c r="AC16" s="44">
        <v>6716.0574999999999</v>
      </c>
      <c r="AD16" s="44">
        <v>28943.86</v>
      </c>
      <c r="AE16" s="44">
        <v>3586.69</v>
      </c>
      <c r="AF16" s="44">
        <v>2538.0325000000003</v>
      </c>
      <c r="AG16" s="42">
        <f>+'Anexo 7'!I951</f>
        <v>43608.670000000006</v>
      </c>
      <c r="AH16" s="44">
        <v>11394.31</v>
      </c>
      <c r="AI16" s="44">
        <v>29878.12</v>
      </c>
      <c r="AJ16" s="44">
        <v>2500.8875000000003</v>
      </c>
      <c r="AK16" s="44">
        <v>1468.95</v>
      </c>
      <c r="AL16" s="42">
        <f>+'Anexo 7'!S580</f>
        <v>45242.267499999994</v>
      </c>
      <c r="AM16" s="44">
        <v>7927.46</v>
      </c>
      <c r="AN16" s="44">
        <v>40954.574999999997</v>
      </c>
      <c r="AO16" s="44">
        <v>12289.16</v>
      </c>
      <c r="AP16" s="44">
        <v>2411.7249999999999</v>
      </c>
      <c r="AQ16" s="42">
        <f>+'Anexo 7'!S769</f>
        <v>63582.919999999991</v>
      </c>
    </row>
    <row r="17" spans="1:43" x14ac:dyDescent="0.25">
      <c r="A17">
        <v>16</v>
      </c>
      <c r="B17" s="41">
        <v>2010</v>
      </c>
      <c r="C17" s="41">
        <v>7</v>
      </c>
      <c r="D17" s="42" t="e">
        <f>+'Cuadro 1'!#REF!</f>
        <v>#REF!</v>
      </c>
      <c r="E17" s="42" t="e">
        <f>+'Cuadro 2'!#REF!</f>
        <v>#REF!</v>
      </c>
      <c r="F17" s="42" t="e">
        <f>+'Cuadro 3'!#REF!</f>
        <v>#REF!</v>
      </c>
      <c r="G17" s="42" t="e">
        <f>+'Cuadro 3'!#REF!</f>
        <v>#REF!</v>
      </c>
      <c r="H17" s="44">
        <v>143391.19999999998</v>
      </c>
      <c r="I17" s="44">
        <v>459117.64000000007</v>
      </c>
      <c r="J17" s="44">
        <v>114763.17250000002</v>
      </c>
      <c r="K17" s="44">
        <v>14793.91</v>
      </c>
      <c r="L17" s="44">
        <v>15277.189999999997</v>
      </c>
      <c r="M17" s="44">
        <v>6724.7799999999988</v>
      </c>
      <c r="N17" s="44">
        <v>12169.34</v>
      </c>
      <c r="O17" s="44">
        <v>60702.35</v>
      </c>
      <c r="P17" s="44">
        <v>29231.994999999995</v>
      </c>
      <c r="Q17" s="44">
        <v>3745.2325000000001</v>
      </c>
      <c r="R17" s="42">
        <f>+'Anexo 7'!I27</f>
        <v>105848.9175</v>
      </c>
      <c r="S17" s="44">
        <v>9349.1849999999995</v>
      </c>
      <c r="T17" s="44">
        <v>17634.275000000001</v>
      </c>
      <c r="U17" s="44">
        <v>9343.3174999999992</v>
      </c>
      <c r="V17" s="44">
        <v>3514.62</v>
      </c>
      <c r="W17" s="42">
        <f>+'Anexo 7'!I118</f>
        <v>39841.397499999999</v>
      </c>
      <c r="X17" s="42" t="e">
        <f>+'Cuadro 6'!#REF!</f>
        <v>#REF!</v>
      </c>
      <c r="Y17" s="42" t="e">
        <f>+'Cuadro 6'!#REF!</f>
        <v>#REF!</v>
      </c>
      <c r="Z17" s="42" t="e">
        <f>+'Cuadro 6'!#REF!</f>
        <v>#REF!</v>
      </c>
      <c r="AA17" s="42" t="e">
        <f>+'Cuadro 6'!#REF!</f>
        <v>#REF!</v>
      </c>
      <c r="AB17" s="42" t="e">
        <f>+'Cuadro 4'!#REF!</f>
        <v>#REF!</v>
      </c>
      <c r="AC17" s="44">
        <v>7728.2624999999998</v>
      </c>
      <c r="AD17" s="44">
        <v>31107.164999999997</v>
      </c>
      <c r="AE17" s="44">
        <v>3796.7050000000004</v>
      </c>
      <c r="AF17" s="44">
        <v>4052.7325000000001</v>
      </c>
      <c r="AG17" s="42">
        <f>+'Anexo 7'!I952</f>
        <v>46684.864999999998</v>
      </c>
      <c r="AH17" s="44">
        <v>13036.584999999999</v>
      </c>
      <c r="AI17" s="44">
        <v>29898.15</v>
      </c>
      <c r="AJ17" s="44">
        <v>2886.21</v>
      </c>
      <c r="AK17" s="44">
        <v>2215.5300000000002</v>
      </c>
      <c r="AL17" s="42">
        <f>+'Anexo 7'!S581</f>
        <v>48036.474999999999</v>
      </c>
      <c r="AM17" s="44">
        <v>8188</v>
      </c>
      <c r="AN17" s="44">
        <v>45065.024999999994</v>
      </c>
      <c r="AO17" s="44">
        <v>13570.0175</v>
      </c>
      <c r="AP17" s="44">
        <v>2701.3875000000003</v>
      </c>
      <c r="AQ17" s="42">
        <f>+'Anexo 7'!S770</f>
        <v>69524.430000000008</v>
      </c>
    </row>
    <row r="18" spans="1:43" x14ac:dyDescent="0.25">
      <c r="A18">
        <v>17</v>
      </c>
      <c r="B18" s="41">
        <v>2010</v>
      </c>
      <c r="C18" s="41">
        <v>8</v>
      </c>
      <c r="D18" s="42" t="e">
        <f>+'Cuadro 1'!#REF!</f>
        <v>#REF!</v>
      </c>
      <c r="E18" s="42" t="e">
        <f>+'Cuadro 2'!#REF!</f>
        <v>#REF!</v>
      </c>
      <c r="F18" s="42" t="e">
        <f>+'Cuadro 3'!#REF!</f>
        <v>#REF!</v>
      </c>
      <c r="G18" s="42" t="e">
        <f>+'Cuadro 3'!#REF!</f>
        <v>#REF!</v>
      </c>
      <c r="H18" s="44">
        <v>144010.95250000001</v>
      </c>
      <c r="I18" s="44">
        <v>449060.89549999998</v>
      </c>
      <c r="J18" s="44">
        <v>116928.9425</v>
      </c>
      <c r="K18" s="44">
        <v>14147.16</v>
      </c>
      <c r="L18" s="44">
        <v>16342.477500000001</v>
      </c>
      <c r="M18" s="44">
        <v>9430.3699999999972</v>
      </c>
      <c r="N18" s="44">
        <v>12217.41</v>
      </c>
      <c r="O18" s="44">
        <v>65131</v>
      </c>
      <c r="P18" s="44">
        <v>30413.3325</v>
      </c>
      <c r="Q18" s="44">
        <v>3731</v>
      </c>
      <c r="R18" s="42">
        <f>+'Anexo 7'!I28</f>
        <v>111492.74250000001</v>
      </c>
      <c r="S18" s="44">
        <v>8372.2950000000001</v>
      </c>
      <c r="T18" s="44">
        <v>17409.724999999999</v>
      </c>
      <c r="U18" s="44">
        <v>9495.6424999999999</v>
      </c>
      <c r="V18" s="44">
        <v>3390.9050000000007</v>
      </c>
      <c r="W18" s="42">
        <f>+'Anexo 7'!I119</f>
        <v>38668.567499999997</v>
      </c>
      <c r="X18" s="42" t="e">
        <f>+'Cuadro 6'!#REF!</f>
        <v>#REF!</v>
      </c>
      <c r="Y18" s="42" t="e">
        <f>+'Cuadro 6'!#REF!</f>
        <v>#REF!</v>
      </c>
      <c r="Z18" s="42" t="e">
        <f>+'Cuadro 6'!#REF!</f>
        <v>#REF!</v>
      </c>
      <c r="AA18" s="42" t="e">
        <f>+'Cuadro 6'!#REF!</f>
        <v>#REF!</v>
      </c>
      <c r="AB18" s="42" t="e">
        <f>+'Cuadro 4'!#REF!</f>
        <v>#REF!</v>
      </c>
      <c r="AC18" s="44">
        <v>8261.8425000000007</v>
      </c>
      <c r="AD18" s="44">
        <v>30853.48</v>
      </c>
      <c r="AE18" s="44">
        <v>5477.36</v>
      </c>
      <c r="AF18" s="44">
        <v>3254.9650000000001</v>
      </c>
      <c r="AG18" s="42">
        <f>+'Anexo 7'!I953</f>
        <v>47847.647499999992</v>
      </c>
      <c r="AH18" s="44">
        <v>13256.9</v>
      </c>
      <c r="AI18" s="44">
        <v>28796.74</v>
      </c>
      <c r="AJ18" s="44">
        <v>2388.6225000000004</v>
      </c>
      <c r="AK18" s="44">
        <v>2620.23</v>
      </c>
      <c r="AL18" s="42">
        <f>+'Anexo 7'!S582</f>
        <v>47062.4925</v>
      </c>
      <c r="AM18" s="44">
        <v>8112.88</v>
      </c>
      <c r="AN18" s="44">
        <v>43171.925000000003</v>
      </c>
      <c r="AO18" s="44">
        <v>13163.797500000001</v>
      </c>
      <c r="AP18" s="44">
        <v>3268.3574999999996</v>
      </c>
      <c r="AQ18" s="42">
        <f>+'Anexo 7'!S771</f>
        <v>67716.960000000006</v>
      </c>
    </row>
    <row r="19" spans="1:43" x14ac:dyDescent="0.25">
      <c r="A19">
        <v>18</v>
      </c>
      <c r="B19" s="41">
        <v>2010</v>
      </c>
      <c r="C19" s="41">
        <v>9</v>
      </c>
      <c r="D19" s="42" t="e">
        <f>+'Cuadro 1'!#REF!</f>
        <v>#REF!</v>
      </c>
      <c r="E19" s="42" t="e">
        <f>+'Cuadro 2'!#REF!</f>
        <v>#REF!</v>
      </c>
      <c r="F19" s="42" t="e">
        <f>+'Cuadro 3'!#REF!</f>
        <v>#REF!</v>
      </c>
      <c r="G19" s="42" t="e">
        <f>+'Cuadro 3'!#REF!</f>
        <v>#REF!</v>
      </c>
      <c r="H19" s="44">
        <v>150778.57499999998</v>
      </c>
      <c r="I19" s="44">
        <v>468511.96600000001</v>
      </c>
      <c r="J19" s="44">
        <v>115491.5125</v>
      </c>
      <c r="K19" s="44">
        <v>16297.85</v>
      </c>
      <c r="L19" s="44">
        <v>18352.6675</v>
      </c>
      <c r="M19" s="44">
        <v>8046.1750000000002</v>
      </c>
      <c r="N19" s="44">
        <v>10146.09</v>
      </c>
      <c r="O19" s="44">
        <v>67459.100000000006</v>
      </c>
      <c r="P19" s="44">
        <v>28565.485000000001</v>
      </c>
      <c r="Q19" s="44">
        <v>4338.8475000000008</v>
      </c>
      <c r="R19" s="42">
        <f>+'Anexo 7'!I29</f>
        <v>110509.52250000001</v>
      </c>
      <c r="S19" s="44">
        <v>7068.18</v>
      </c>
      <c r="T19" s="44">
        <v>17047.224999999999</v>
      </c>
      <c r="U19" s="44">
        <v>9013.7825000000012</v>
      </c>
      <c r="V19" s="44">
        <v>3814.8849999999993</v>
      </c>
      <c r="W19" s="42">
        <f>+'Anexo 7'!I120</f>
        <v>36944.072500000002</v>
      </c>
      <c r="X19" s="42" t="e">
        <f>+'Cuadro 6'!#REF!</f>
        <v>#REF!</v>
      </c>
      <c r="Y19" s="42" t="e">
        <f>+'Cuadro 6'!#REF!</f>
        <v>#REF!</v>
      </c>
      <c r="Z19" s="42" t="e">
        <f>+'Cuadro 6'!#REF!</f>
        <v>#REF!</v>
      </c>
      <c r="AA19" s="42" t="e">
        <f>+'Cuadro 6'!#REF!</f>
        <v>#REF!</v>
      </c>
      <c r="AB19" s="42" t="e">
        <f>+'Cuadro 4'!#REF!</f>
        <v>#REF!</v>
      </c>
      <c r="AC19" s="44">
        <v>9416.3624999999993</v>
      </c>
      <c r="AD19" s="44">
        <v>32269.59</v>
      </c>
      <c r="AE19" s="44">
        <v>5711.1149999999998</v>
      </c>
      <c r="AF19" s="44">
        <v>1072.4675</v>
      </c>
      <c r="AG19" s="42">
        <f>+'Anexo 7'!I954</f>
        <v>51637.114999999998</v>
      </c>
      <c r="AH19" s="44">
        <v>14442.244999999999</v>
      </c>
      <c r="AI19" s="44">
        <v>28970.38</v>
      </c>
      <c r="AJ19" s="44">
        <v>1949.385</v>
      </c>
      <c r="AK19" s="44">
        <v>3134.94</v>
      </c>
      <c r="AL19" s="42">
        <f>+'Anexo 7'!S583</f>
        <v>48497.14</v>
      </c>
      <c r="AM19" s="44">
        <v>9494.82</v>
      </c>
      <c r="AN19" s="44">
        <v>44210.95</v>
      </c>
      <c r="AO19" s="44">
        <v>13818.545000000002</v>
      </c>
      <c r="AP19" s="44">
        <v>3092.0474999999997</v>
      </c>
      <c r="AQ19" s="42">
        <f>+'Anexo 7'!S772</f>
        <v>70616.362500000003</v>
      </c>
    </row>
    <row r="20" spans="1:43" x14ac:dyDescent="0.25">
      <c r="A20">
        <v>19</v>
      </c>
      <c r="B20" s="41">
        <v>2010</v>
      </c>
      <c r="C20" s="41">
        <v>10</v>
      </c>
      <c r="D20" s="42" t="e">
        <f>+'Cuadro 1'!#REF!</f>
        <v>#REF!</v>
      </c>
      <c r="E20" s="42" t="e">
        <f>+'Cuadro 2'!#REF!</f>
        <v>#REF!</v>
      </c>
      <c r="F20" s="42" t="e">
        <f>+'Cuadro 3'!#REF!</f>
        <v>#REF!</v>
      </c>
      <c r="G20" s="42" t="e">
        <f>+'Cuadro 3'!#REF!</f>
        <v>#REF!</v>
      </c>
      <c r="H20" s="44">
        <v>158238.71499999997</v>
      </c>
      <c r="I20" s="44">
        <v>485268.94099999988</v>
      </c>
      <c r="J20" s="44">
        <v>113482.84009999999</v>
      </c>
      <c r="K20" s="44">
        <v>15645.84</v>
      </c>
      <c r="L20" s="44">
        <v>16861.7575</v>
      </c>
      <c r="M20" s="44">
        <v>5637.68</v>
      </c>
      <c r="N20" s="44">
        <v>11588.09</v>
      </c>
      <c r="O20" s="44">
        <v>65719.324999999997</v>
      </c>
      <c r="P20" s="44">
        <v>26389.17</v>
      </c>
      <c r="Q20" s="44">
        <v>4134.7474999999995</v>
      </c>
      <c r="R20" s="42">
        <f>+'Anexo 7'!I30</f>
        <v>107831.33249999999</v>
      </c>
      <c r="S20" s="44">
        <v>7548.68</v>
      </c>
      <c r="T20" s="44">
        <v>17546.05</v>
      </c>
      <c r="U20" s="44">
        <v>7586.2401</v>
      </c>
      <c r="V20" s="44">
        <v>3861.9650000000001</v>
      </c>
      <c r="W20" s="42">
        <f>+'Anexo 7'!I121</f>
        <v>36542.935100000002</v>
      </c>
      <c r="X20" s="42" t="e">
        <f>+'Cuadro 6'!#REF!</f>
        <v>#REF!</v>
      </c>
      <c r="Y20" s="42" t="e">
        <f>+'Cuadro 6'!#REF!</f>
        <v>#REF!</v>
      </c>
      <c r="Z20" s="42" t="e">
        <f>+'Cuadro 6'!#REF!</f>
        <v>#REF!</v>
      </c>
      <c r="AA20" s="42" t="e">
        <f>+'Cuadro 6'!#REF!</f>
        <v>#REF!</v>
      </c>
      <c r="AB20" s="42" t="e">
        <f>+'Cuadro 4'!#REF!</f>
        <v>#REF!</v>
      </c>
      <c r="AC20" s="44">
        <v>10614.407500000001</v>
      </c>
      <c r="AD20" s="44">
        <v>32925.949999999997</v>
      </c>
      <c r="AE20" s="44">
        <v>5673.9124999999995</v>
      </c>
      <c r="AF20" s="44">
        <v>1044.9024999999999</v>
      </c>
      <c r="AG20" s="42">
        <f>+'Anexo 7'!I955</f>
        <v>53038.542500000003</v>
      </c>
      <c r="AH20" s="44">
        <v>16794.232499999998</v>
      </c>
      <c r="AI20" s="44">
        <v>30862.49</v>
      </c>
      <c r="AJ20" s="44">
        <v>3217.6624999999999</v>
      </c>
      <c r="AK20" s="44">
        <v>1716.38</v>
      </c>
      <c r="AL20" s="42">
        <f>+'Anexo 7'!S584</f>
        <v>52590.764999999999</v>
      </c>
      <c r="AM20" s="44">
        <v>10910.42</v>
      </c>
      <c r="AN20" s="44">
        <v>42832</v>
      </c>
      <c r="AO20" s="44">
        <v>12795.715</v>
      </c>
      <c r="AP20" s="44">
        <v>3142.1974999999998</v>
      </c>
      <c r="AQ20" s="42">
        <f>+'Anexo 7'!S773</f>
        <v>69680.33249999999</v>
      </c>
    </row>
    <row r="21" spans="1:43" x14ac:dyDescent="0.25">
      <c r="A21">
        <v>20</v>
      </c>
      <c r="B21" s="41">
        <v>2010</v>
      </c>
      <c r="C21" s="41">
        <v>11</v>
      </c>
      <c r="D21" s="42" t="e">
        <f>+'Cuadro 1'!#REF!</f>
        <v>#REF!</v>
      </c>
      <c r="E21" s="42" t="e">
        <f>+'Cuadro 2'!#REF!</f>
        <v>#REF!</v>
      </c>
      <c r="F21" s="42" t="e">
        <f>+'Cuadro 3'!#REF!</f>
        <v>#REF!</v>
      </c>
      <c r="G21" s="42" t="e">
        <f>+'Cuadro 3'!#REF!</f>
        <v>#REF!</v>
      </c>
      <c r="H21" s="44">
        <v>145038.89250000002</v>
      </c>
      <c r="I21" s="44">
        <v>504455.04099999997</v>
      </c>
      <c r="J21" s="44">
        <v>111932.73499999999</v>
      </c>
      <c r="K21" s="44">
        <v>15844.810000000001</v>
      </c>
      <c r="L21" s="44">
        <v>16640.192499999997</v>
      </c>
      <c r="M21" s="44">
        <v>5219.5250000000005</v>
      </c>
      <c r="N21" s="44">
        <v>11810.87</v>
      </c>
      <c r="O21" s="44">
        <v>68848.600000000006</v>
      </c>
      <c r="P21" s="44">
        <v>27418.59</v>
      </c>
      <c r="Q21" s="44">
        <v>3911.1475</v>
      </c>
      <c r="R21" s="42">
        <f>+'Anexo 7'!I31</f>
        <v>111989.2075</v>
      </c>
      <c r="S21" s="44">
        <v>7675.43</v>
      </c>
      <c r="T21" s="44">
        <v>16744.099999999999</v>
      </c>
      <c r="U21" s="44">
        <v>7540.0574999999999</v>
      </c>
      <c r="V21" s="44">
        <v>3052.3574999999996</v>
      </c>
      <c r="W21" s="42">
        <f>+'Anexo 7'!I122</f>
        <v>35011.945</v>
      </c>
      <c r="X21" s="42" t="e">
        <f>+'Cuadro 6'!#REF!</f>
        <v>#REF!</v>
      </c>
      <c r="Y21" s="42" t="e">
        <f>+'Cuadro 6'!#REF!</f>
        <v>#REF!</v>
      </c>
      <c r="Z21" s="42" t="e">
        <f>+'Cuadro 6'!#REF!</f>
        <v>#REF!</v>
      </c>
      <c r="AA21" s="42" t="e">
        <f>+'Cuadro 6'!#REF!</f>
        <v>#REF!</v>
      </c>
      <c r="AB21" s="42" t="e">
        <f>+'Cuadro 4'!#REF!</f>
        <v>#REF!</v>
      </c>
      <c r="AC21" s="44">
        <v>10038.11</v>
      </c>
      <c r="AD21" s="44">
        <v>33755.904999999999</v>
      </c>
      <c r="AE21" s="44">
        <v>4397.5424999999996</v>
      </c>
      <c r="AF21" s="44">
        <v>1177.4175</v>
      </c>
      <c r="AG21" s="42">
        <f>+'Anexo 7'!I956</f>
        <v>52499.304999999993</v>
      </c>
      <c r="AH21" s="44">
        <v>13314.27</v>
      </c>
      <c r="AI21" s="44">
        <v>29626.23</v>
      </c>
      <c r="AJ21" s="44">
        <v>5754.0450000000001</v>
      </c>
      <c r="AK21" s="44">
        <v>1282.51</v>
      </c>
      <c r="AL21" s="42">
        <f>+'Anexo 7'!S585</f>
        <v>49977.055</v>
      </c>
      <c r="AM21" s="44">
        <v>9785.66</v>
      </c>
      <c r="AN21" s="44">
        <v>46117.35</v>
      </c>
      <c r="AO21" s="44">
        <v>12317.254999999999</v>
      </c>
      <c r="AP21" s="44">
        <v>3121.64</v>
      </c>
      <c r="AQ21" s="42">
        <f>+'Anexo 7'!S774</f>
        <v>71341.905000000013</v>
      </c>
    </row>
    <row r="22" spans="1:43" x14ac:dyDescent="0.25">
      <c r="A22">
        <v>21</v>
      </c>
      <c r="B22" s="41">
        <v>2010</v>
      </c>
      <c r="C22" s="41">
        <v>12</v>
      </c>
      <c r="D22" s="42" t="e">
        <f>+'Cuadro 1'!#REF!</f>
        <v>#REF!</v>
      </c>
      <c r="E22" s="42" t="e">
        <f>+'Cuadro 2'!#REF!</f>
        <v>#REF!</v>
      </c>
      <c r="F22" s="42" t="e">
        <f>+'Cuadro 3'!#REF!</f>
        <v>#REF!</v>
      </c>
      <c r="G22" s="42" t="e">
        <f>+'Cuadro 3'!#REF!</f>
        <v>#REF!</v>
      </c>
      <c r="H22" s="44">
        <v>133531.51250000001</v>
      </c>
      <c r="I22" s="44">
        <v>501101.67849999998</v>
      </c>
      <c r="J22" s="44">
        <v>92030.088499999983</v>
      </c>
      <c r="K22" s="44">
        <v>11787.96</v>
      </c>
      <c r="L22" s="44">
        <v>15624.072500000002</v>
      </c>
      <c r="M22" s="44">
        <v>6144.7650000000003</v>
      </c>
      <c r="N22" s="44">
        <v>10930.390000000001</v>
      </c>
      <c r="O22" s="44">
        <v>69584.514999999999</v>
      </c>
      <c r="P22" s="44">
        <v>21425.8825</v>
      </c>
      <c r="Q22" s="44">
        <v>4070.38</v>
      </c>
      <c r="R22" s="42">
        <f>+'Anexo 7'!I32</f>
        <v>106011.16750000001</v>
      </c>
      <c r="S22" s="44">
        <v>8805.15</v>
      </c>
      <c r="T22" s="44">
        <v>20461.375</v>
      </c>
      <c r="U22" s="44">
        <v>6549.0924999999997</v>
      </c>
      <c r="V22" s="44">
        <v>3246.5174999999999</v>
      </c>
      <c r="W22" s="42">
        <f>+'Anexo 7'!I123</f>
        <v>39062.135000000002</v>
      </c>
      <c r="X22" s="42" t="e">
        <f>+'Cuadro 6'!#REF!</f>
        <v>#REF!</v>
      </c>
      <c r="Y22" s="42" t="e">
        <f>+'Cuadro 6'!#REF!</f>
        <v>#REF!</v>
      </c>
      <c r="Z22" s="42" t="e">
        <f>+'Cuadro 6'!#REF!</f>
        <v>#REF!</v>
      </c>
      <c r="AA22" s="42" t="e">
        <f>+'Cuadro 6'!#REF!</f>
        <v>#REF!</v>
      </c>
      <c r="AB22" s="42" t="e">
        <f>+'Cuadro 4'!#REF!</f>
        <v>#REF!</v>
      </c>
      <c r="AC22" s="44">
        <v>8367.94</v>
      </c>
      <c r="AD22" s="44">
        <v>30029.899999999998</v>
      </c>
      <c r="AE22" s="44">
        <v>3665.4724999999999</v>
      </c>
      <c r="AF22" s="44">
        <v>1059.4475000000002</v>
      </c>
      <c r="AG22" s="42">
        <f>+'Anexo 7'!I957</f>
        <v>44835.44</v>
      </c>
      <c r="AH22" s="44">
        <v>10852.39</v>
      </c>
      <c r="AI22" s="44">
        <v>29657.46</v>
      </c>
      <c r="AJ22" s="44">
        <v>7111.6450000000004</v>
      </c>
      <c r="AK22" s="44">
        <v>1061.52</v>
      </c>
      <c r="AL22" s="42">
        <f>+'Anexo 7'!S586</f>
        <v>48683.014999999992</v>
      </c>
      <c r="AM22" s="44">
        <v>9956.41</v>
      </c>
      <c r="AN22" s="44">
        <v>46474</v>
      </c>
      <c r="AO22" s="44">
        <v>10354.317499999999</v>
      </c>
      <c r="AP22" s="44">
        <v>1959.7</v>
      </c>
      <c r="AQ22" s="42">
        <f>+'Anexo 7'!S775</f>
        <v>68744.427500000005</v>
      </c>
    </row>
    <row r="23" spans="1:43" x14ac:dyDescent="0.25">
      <c r="A23">
        <v>22</v>
      </c>
      <c r="B23" s="41">
        <v>2011</v>
      </c>
      <c r="C23" s="41">
        <v>1</v>
      </c>
      <c r="D23" s="42" t="e">
        <f>+'Cuadro 1'!#REF!</f>
        <v>#REF!</v>
      </c>
      <c r="E23" s="42" t="e">
        <f>+'Cuadro 2'!#REF!</f>
        <v>#REF!</v>
      </c>
      <c r="F23" s="42" t="e">
        <f>+'Cuadro 3'!#REF!</f>
        <v>#REF!</v>
      </c>
      <c r="G23" s="42" t="e">
        <f>+'Cuadro 3'!#REF!</f>
        <v>#REF!</v>
      </c>
      <c r="H23" s="44">
        <v>136342.75450000001</v>
      </c>
      <c r="I23" s="44">
        <v>451915.71049999999</v>
      </c>
      <c r="J23" s="44">
        <v>105508.94</v>
      </c>
      <c r="K23" s="44">
        <v>18270.34</v>
      </c>
      <c r="L23" s="44">
        <v>14365.955</v>
      </c>
      <c r="M23" s="44">
        <v>10498.14</v>
      </c>
      <c r="N23" s="44">
        <v>12138.78</v>
      </c>
      <c r="O23" s="44">
        <v>57136.175000000003</v>
      </c>
      <c r="P23" s="44">
        <v>21808.932500000003</v>
      </c>
      <c r="Q23" s="44">
        <v>3122.7449999999999</v>
      </c>
      <c r="R23" s="42">
        <f>+'Anexo 7'!I33</f>
        <v>94206.632499999978</v>
      </c>
      <c r="S23" s="44">
        <v>9752.61</v>
      </c>
      <c r="T23" s="44">
        <v>17889.875</v>
      </c>
      <c r="U23" s="44">
        <v>6928.49</v>
      </c>
      <c r="V23" s="44">
        <v>4425.5650000000005</v>
      </c>
      <c r="W23" s="42">
        <f>+'Anexo 7'!I124</f>
        <v>38996.54</v>
      </c>
      <c r="X23" s="42" t="e">
        <f>+'Cuadro 6'!#REF!</f>
        <v>#REF!</v>
      </c>
      <c r="Y23" s="42" t="e">
        <f>+'Cuadro 6'!#REF!</f>
        <v>#REF!</v>
      </c>
      <c r="Z23" s="42" t="e">
        <f>+'Cuadro 6'!#REF!</f>
        <v>#REF!</v>
      </c>
      <c r="AA23" s="42" t="e">
        <f>+'Cuadro 6'!#REF!</f>
        <v>#REF!</v>
      </c>
      <c r="AB23" s="42" t="e">
        <f>+'Cuadro 4'!#REF!</f>
        <v>#REF!</v>
      </c>
      <c r="AC23" s="44">
        <v>5579.06</v>
      </c>
      <c r="AD23" s="44">
        <v>28903.255000000001</v>
      </c>
      <c r="AE23" s="44">
        <v>4568.7275</v>
      </c>
      <c r="AF23" s="44">
        <v>1029.5250000000001</v>
      </c>
      <c r="AG23" s="42">
        <f>+'Anexo 7'!I958</f>
        <v>43279.357499999998</v>
      </c>
      <c r="AH23" s="44">
        <v>10747.16</v>
      </c>
      <c r="AI23" s="44">
        <v>30146.22</v>
      </c>
      <c r="AJ23" s="44">
        <v>8344.7475000000013</v>
      </c>
      <c r="AK23" s="44">
        <v>1352.49</v>
      </c>
      <c r="AL23" s="42">
        <f>+'Anexo 7'!S587</f>
        <v>50590.6175</v>
      </c>
      <c r="AM23" s="44">
        <v>10091.91</v>
      </c>
      <c r="AN23" s="44">
        <v>38915.75</v>
      </c>
      <c r="AO23" s="44">
        <v>12634.0975</v>
      </c>
      <c r="AP23" s="44">
        <v>2951.4100000000003</v>
      </c>
      <c r="AQ23" s="42">
        <f>+'Anexo 7'!S776</f>
        <v>64593.16750000001</v>
      </c>
    </row>
    <row r="24" spans="1:43" x14ac:dyDescent="0.25">
      <c r="A24">
        <v>23</v>
      </c>
      <c r="B24" s="41">
        <v>2011</v>
      </c>
      <c r="C24" s="41">
        <v>2</v>
      </c>
      <c r="D24" s="42" t="e">
        <f>+'Cuadro 1'!#REF!</f>
        <v>#REF!</v>
      </c>
      <c r="E24" s="42" t="e">
        <f>+'Cuadro 2'!#REF!</f>
        <v>#REF!</v>
      </c>
      <c r="F24" s="42" t="e">
        <f>+'Cuadro 3'!#REF!</f>
        <v>#REF!</v>
      </c>
      <c r="G24" s="42" t="e">
        <f>+'Cuadro 3'!#REF!</f>
        <v>#REF!</v>
      </c>
      <c r="H24" s="44">
        <v>153750.995</v>
      </c>
      <c r="I24" s="44">
        <v>436080.57699999993</v>
      </c>
      <c r="J24" s="44">
        <v>101474.74749999998</v>
      </c>
      <c r="K24" s="44">
        <v>16316.769999999999</v>
      </c>
      <c r="L24" s="44">
        <v>14068.1325</v>
      </c>
      <c r="M24" s="44">
        <v>4727.83</v>
      </c>
      <c r="N24" s="44">
        <v>15273.85</v>
      </c>
      <c r="O24" s="44">
        <v>61512.9</v>
      </c>
      <c r="P24" s="44">
        <v>21599.1675</v>
      </c>
      <c r="Q24" s="44">
        <v>3154.2424999999998</v>
      </c>
      <c r="R24" s="42">
        <f>+'Anexo 7'!I34</f>
        <v>101540.16</v>
      </c>
      <c r="S24" s="44">
        <v>12006.67</v>
      </c>
      <c r="T24" s="44">
        <v>19036.775000000001</v>
      </c>
      <c r="U24" s="44">
        <v>7626.6475</v>
      </c>
      <c r="V24" s="44">
        <v>3372.7649999999999</v>
      </c>
      <c r="W24" s="42">
        <f>+'Anexo 7'!I125</f>
        <v>42042.7575</v>
      </c>
      <c r="X24" s="42" t="e">
        <f>+'Cuadro 6'!#REF!</f>
        <v>#REF!</v>
      </c>
      <c r="Y24" s="42" t="e">
        <f>+'Cuadro 6'!#REF!</f>
        <v>#REF!</v>
      </c>
      <c r="Z24" s="42" t="e">
        <f>+'Cuadro 6'!#REF!</f>
        <v>#REF!</v>
      </c>
      <c r="AA24" s="42" t="e">
        <f>+'Cuadro 6'!#REF!</f>
        <v>#REF!</v>
      </c>
      <c r="AB24" s="42" t="e">
        <f>+'Cuadro 4'!#REF!</f>
        <v>#REF!</v>
      </c>
      <c r="AC24" s="44">
        <v>6727.0450000000001</v>
      </c>
      <c r="AD24" s="44">
        <v>27932.93</v>
      </c>
      <c r="AE24" s="44">
        <v>4495.3575000000001</v>
      </c>
      <c r="AF24" s="44">
        <v>1449.7049999999999</v>
      </c>
      <c r="AG24" s="42">
        <f>+'Anexo 7'!I959</f>
        <v>43771.417499999996</v>
      </c>
      <c r="AH24" s="44">
        <v>10170.23</v>
      </c>
      <c r="AI24" s="44">
        <v>29012.78</v>
      </c>
      <c r="AJ24" s="44">
        <v>5751.5975000000008</v>
      </c>
      <c r="AK24" s="44">
        <v>1063.1600000000001</v>
      </c>
      <c r="AL24" s="42">
        <f>+'Anexo 7'!S588</f>
        <v>45997.767500000002</v>
      </c>
      <c r="AM24" s="44">
        <v>10983.98</v>
      </c>
      <c r="AN24" s="44">
        <v>35378.6</v>
      </c>
      <c r="AO24" s="44">
        <v>12046.8475</v>
      </c>
      <c r="AP24" s="44">
        <v>3714.6825000000003</v>
      </c>
      <c r="AQ24" s="42">
        <f>+'Anexo 7'!S777</f>
        <v>62124.110000000008</v>
      </c>
    </row>
    <row r="25" spans="1:43" x14ac:dyDescent="0.25">
      <c r="A25">
        <v>24</v>
      </c>
      <c r="B25" s="41">
        <v>2011</v>
      </c>
      <c r="C25" s="41">
        <v>3</v>
      </c>
      <c r="D25" s="42" t="e">
        <f>+'Cuadro 1'!#REF!</f>
        <v>#REF!</v>
      </c>
      <c r="E25" s="42" t="e">
        <f>+'Cuadro 2'!#REF!</f>
        <v>#REF!</v>
      </c>
      <c r="F25" s="42" t="e">
        <f>+'Cuadro 3'!#REF!</f>
        <v>#REF!</v>
      </c>
      <c r="G25" s="42" t="e">
        <f>+'Cuadro 3'!#REF!</f>
        <v>#REF!</v>
      </c>
      <c r="H25" s="44">
        <v>179286.68300000002</v>
      </c>
      <c r="I25" s="44">
        <v>567066.1320000001</v>
      </c>
      <c r="J25" s="44">
        <v>123186.67950000003</v>
      </c>
      <c r="K25" s="44">
        <v>20058.688000000002</v>
      </c>
      <c r="L25" s="44">
        <v>18243.904999999999</v>
      </c>
      <c r="M25" s="44">
        <v>6845.8274999999994</v>
      </c>
      <c r="N25" s="44">
        <v>17768.48</v>
      </c>
      <c r="O25" s="44">
        <v>75080.100000000006</v>
      </c>
      <c r="P25" s="44">
        <v>27110.642500000002</v>
      </c>
      <c r="Q25" s="44">
        <v>4292.1900000000005</v>
      </c>
      <c r="R25" s="42">
        <f>+'Anexo 7'!I35</f>
        <v>124251.41250000001</v>
      </c>
      <c r="S25" s="44">
        <v>14012.817999999999</v>
      </c>
      <c r="T25" s="44">
        <v>22570.424999999999</v>
      </c>
      <c r="U25" s="44">
        <v>8150.2494999999999</v>
      </c>
      <c r="V25" s="44">
        <v>3786.7255000000005</v>
      </c>
      <c r="W25" s="42">
        <f>+'Anexo 7'!I126</f>
        <v>48520.218000000001</v>
      </c>
      <c r="X25" s="42" t="e">
        <f>+'Cuadro 6'!#REF!</f>
        <v>#REF!</v>
      </c>
      <c r="Y25" s="42" t="e">
        <f>+'Cuadro 6'!#REF!</f>
        <v>#REF!</v>
      </c>
      <c r="Z25" s="42" t="e">
        <f>+'Cuadro 6'!#REF!</f>
        <v>#REF!</v>
      </c>
      <c r="AA25" s="42" t="e">
        <f>+'Cuadro 6'!#REF!</f>
        <v>#REF!</v>
      </c>
      <c r="AB25" s="42" t="e">
        <f>+'Cuadro 4'!#REF!</f>
        <v>#REF!</v>
      </c>
      <c r="AC25" s="44">
        <v>8169.8649999999998</v>
      </c>
      <c r="AD25" s="44">
        <v>35168.949999999997</v>
      </c>
      <c r="AE25" s="44">
        <v>6423.3525</v>
      </c>
      <c r="AF25" s="44">
        <v>1612.8675000000001</v>
      </c>
      <c r="AG25" s="42">
        <f>+'Anexo 7'!I960</f>
        <v>55550.425000000003</v>
      </c>
      <c r="AH25" s="44">
        <v>11141.01</v>
      </c>
      <c r="AI25" s="44">
        <v>36317.53</v>
      </c>
      <c r="AJ25" s="44">
        <v>6781.9624999999996</v>
      </c>
      <c r="AK25" s="44">
        <v>1901.5900000000001</v>
      </c>
      <c r="AL25" s="42">
        <f>+'Anexo 7'!S589</f>
        <v>56142.092499999999</v>
      </c>
      <c r="AM25" s="44">
        <v>12844.699999999999</v>
      </c>
      <c r="AN25" s="44">
        <v>48450.75</v>
      </c>
      <c r="AO25" s="44">
        <v>13214.39</v>
      </c>
      <c r="AP25" s="44">
        <v>3650.0849999999996</v>
      </c>
      <c r="AQ25" s="42">
        <f>+'Anexo 7'!S778</f>
        <v>78159.925000000003</v>
      </c>
    </row>
    <row r="26" spans="1:43" x14ac:dyDescent="0.25">
      <c r="A26">
        <v>25</v>
      </c>
      <c r="B26" s="41">
        <v>2011</v>
      </c>
      <c r="C26" s="41">
        <v>4</v>
      </c>
      <c r="D26" s="42" t="e">
        <f>+'Cuadro 1'!#REF!</f>
        <v>#REF!</v>
      </c>
      <c r="E26" s="42" t="e">
        <f>+'Cuadro 2'!#REF!</f>
        <v>#REF!</v>
      </c>
      <c r="F26" s="42" t="e">
        <f>+'Cuadro 3'!#REF!</f>
        <v>#REF!</v>
      </c>
      <c r="G26" s="42" t="e">
        <f>+'Cuadro 3'!#REF!</f>
        <v>#REF!</v>
      </c>
      <c r="H26" s="44">
        <v>164058.59450000001</v>
      </c>
      <c r="I26" s="44">
        <v>472871.33349999995</v>
      </c>
      <c r="J26" s="44">
        <v>105028.56200000001</v>
      </c>
      <c r="K26" s="44">
        <v>13844.422000000002</v>
      </c>
      <c r="L26" s="44">
        <v>15064.4725</v>
      </c>
      <c r="M26" s="44">
        <v>5959.0749999999998</v>
      </c>
      <c r="N26" s="44">
        <v>14733.2</v>
      </c>
      <c r="O26" s="44">
        <v>62887.324999999997</v>
      </c>
      <c r="P26" s="44">
        <v>22641.147499999999</v>
      </c>
      <c r="Q26" s="44">
        <v>3578.89</v>
      </c>
      <c r="R26" s="42">
        <f>+'Anexo 7'!I36</f>
        <v>103840.56249999999</v>
      </c>
      <c r="S26" s="44">
        <v>14725.371999999999</v>
      </c>
      <c r="T26" s="44">
        <v>20327.75</v>
      </c>
      <c r="U26" s="44">
        <v>8092.3824999999997</v>
      </c>
      <c r="V26" s="44">
        <v>3394.4019999999996</v>
      </c>
      <c r="W26" s="42">
        <f>+'Anexo 7'!I127</f>
        <v>46539.906500000005</v>
      </c>
      <c r="X26" s="42" t="e">
        <f>+'Cuadro 6'!#REF!</f>
        <v>#REF!</v>
      </c>
      <c r="Y26" s="42" t="e">
        <f>+'Cuadro 6'!#REF!</f>
        <v>#REF!</v>
      </c>
      <c r="Z26" s="42" t="e">
        <f>+'Cuadro 6'!#REF!</f>
        <v>#REF!</v>
      </c>
      <c r="AA26" s="42" t="e">
        <f>+'Cuadro 6'!#REF!</f>
        <v>#REF!</v>
      </c>
      <c r="AB26" s="42" t="e">
        <f>+'Cuadro 4'!#REF!</f>
        <v>#REF!</v>
      </c>
      <c r="AC26" s="44">
        <v>6929.59</v>
      </c>
      <c r="AD26" s="44">
        <v>29591.424999999999</v>
      </c>
      <c r="AE26" s="44">
        <v>5352.7825000000003</v>
      </c>
      <c r="AF26" s="44">
        <v>1257.2825</v>
      </c>
      <c r="AG26" s="42">
        <f>+'Anexo 7'!I961</f>
        <v>45939.270000000004</v>
      </c>
      <c r="AH26" s="44">
        <v>11393.16</v>
      </c>
      <c r="AI26" s="44">
        <v>30070.87</v>
      </c>
      <c r="AJ26" s="44">
        <v>5212.0825000000004</v>
      </c>
      <c r="AK26" s="44">
        <v>1135.73</v>
      </c>
      <c r="AL26" s="42">
        <f>+'Anexo 7'!S590</f>
        <v>47811.842499999999</v>
      </c>
      <c r="AM26" s="44">
        <v>12085.4</v>
      </c>
      <c r="AN26" s="44">
        <v>42350.974999999999</v>
      </c>
      <c r="AO26" s="44">
        <v>10541.8025</v>
      </c>
      <c r="AP26" s="44">
        <v>2670.1775000000002</v>
      </c>
      <c r="AQ26" s="42">
        <f>+'Anexo 7'!S779</f>
        <v>67648.354999999996</v>
      </c>
    </row>
    <row r="27" spans="1:43" x14ac:dyDescent="0.25">
      <c r="A27">
        <v>26</v>
      </c>
      <c r="B27" s="41">
        <v>2011</v>
      </c>
      <c r="C27" s="41">
        <v>5</v>
      </c>
      <c r="D27" s="42" t="e">
        <f>+'Cuadro 1'!#REF!</f>
        <v>#REF!</v>
      </c>
      <c r="E27" s="42" t="e">
        <f>+'Cuadro 2'!#REF!</f>
        <v>#REF!</v>
      </c>
      <c r="F27" s="42" t="e">
        <f>+'Cuadro 3'!#REF!</f>
        <v>#REF!</v>
      </c>
      <c r="G27" s="42" t="e">
        <f>+'Cuadro 3'!#REF!</f>
        <v>#REF!</v>
      </c>
      <c r="H27" s="44">
        <v>184050.90000000002</v>
      </c>
      <c r="I27" s="44">
        <v>520235.587</v>
      </c>
      <c r="J27" s="44">
        <v>123156.79</v>
      </c>
      <c r="K27" s="44">
        <v>16154.18</v>
      </c>
      <c r="L27" s="44">
        <v>19062.457499999997</v>
      </c>
      <c r="M27" s="44">
        <v>7518.0500000000011</v>
      </c>
      <c r="N27" s="44">
        <v>19026.080000000002</v>
      </c>
      <c r="O27" s="44">
        <v>70237.95</v>
      </c>
      <c r="P27" s="44">
        <v>29079.725000000002</v>
      </c>
      <c r="Q27" s="44">
        <v>5072.1575000000003</v>
      </c>
      <c r="R27" s="42">
        <f>+'Anexo 7'!I37</f>
        <v>123415.91250000001</v>
      </c>
      <c r="S27" s="44">
        <v>13424.95</v>
      </c>
      <c r="T27" s="44">
        <v>21252.974999999999</v>
      </c>
      <c r="U27" s="44">
        <v>9935.6350000000002</v>
      </c>
      <c r="V27" s="44">
        <v>4638.8575000000001</v>
      </c>
      <c r="W27" s="42">
        <f>+'Anexo 7'!I128</f>
        <v>49252.417500000003</v>
      </c>
      <c r="X27" s="42" t="e">
        <f>+'Cuadro 6'!#REF!</f>
        <v>#REF!</v>
      </c>
      <c r="Y27" s="42" t="e">
        <f>+'Cuadro 6'!#REF!</f>
        <v>#REF!</v>
      </c>
      <c r="Z27" s="42" t="e">
        <f>+'Cuadro 6'!#REF!</f>
        <v>#REF!</v>
      </c>
      <c r="AA27" s="42" t="e">
        <f>+'Cuadro 6'!#REF!</f>
        <v>#REF!</v>
      </c>
      <c r="AB27" s="42" t="e">
        <f>+'Cuadro 4'!#REF!</f>
        <v>#REF!</v>
      </c>
      <c r="AC27" s="44">
        <v>8294.8174999999992</v>
      </c>
      <c r="AD27" s="44">
        <v>30981.835000000003</v>
      </c>
      <c r="AE27" s="44">
        <v>5621.1525000000001</v>
      </c>
      <c r="AF27" s="44">
        <v>1475.71</v>
      </c>
      <c r="AG27" s="42">
        <f>+'Anexo 7'!I962</f>
        <v>50482.114999999991</v>
      </c>
      <c r="AH27" s="44">
        <v>11149.87</v>
      </c>
      <c r="AI27" s="44">
        <v>29604.37</v>
      </c>
      <c r="AJ27" s="44">
        <v>5519.7124999999996</v>
      </c>
      <c r="AK27" s="44">
        <v>1874.8799999999999</v>
      </c>
      <c r="AL27" s="42">
        <f>+'Anexo 7'!S591</f>
        <v>48148.832500000004</v>
      </c>
      <c r="AM27" s="44">
        <v>13981.99</v>
      </c>
      <c r="AN27" s="44">
        <v>49228.375</v>
      </c>
      <c r="AO27" s="44">
        <v>12275.06</v>
      </c>
      <c r="AP27" s="44">
        <v>3803.8174999999997</v>
      </c>
      <c r="AQ27" s="42">
        <f>+'Anexo 7'!S780</f>
        <v>79289.242500000008</v>
      </c>
    </row>
    <row r="28" spans="1:43" x14ac:dyDescent="0.25">
      <c r="A28">
        <v>27</v>
      </c>
      <c r="B28" s="41">
        <v>2011</v>
      </c>
      <c r="C28" s="41">
        <v>6</v>
      </c>
      <c r="D28" s="42" t="e">
        <f>+'Cuadro 1'!#REF!</f>
        <v>#REF!</v>
      </c>
      <c r="E28" s="42" t="e">
        <f>+'Cuadro 2'!#REF!</f>
        <v>#REF!</v>
      </c>
      <c r="F28" s="42" t="e">
        <f>+'Cuadro 3'!#REF!</f>
        <v>#REF!</v>
      </c>
      <c r="G28" s="42" t="e">
        <f>+'Cuadro 3'!#REF!</f>
        <v>#REF!</v>
      </c>
      <c r="H28" s="44">
        <v>173712.44999999998</v>
      </c>
      <c r="I28" s="44">
        <v>452760.63199999998</v>
      </c>
      <c r="J28" s="44">
        <v>116362.75749999998</v>
      </c>
      <c r="K28" s="44">
        <v>17360.71</v>
      </c>
      <c r="L28" s="44">
        <v>17473.41</v>
      </c>
      <c r="M28" s="44">
        <v>8838.1774999999998</v>
      </c>
      <c r="N28" s="44">
        <v>17748.810000000001</v>
      </c>
      <c r="O28" s="44">
        <v>62597.175000000003</v>
      </c>
      <c r="P28" s="44">
        <v>28083.307499999999</v>
      </c>
      <c r="Q28" s="44">
        <v>4675.8175000000001</v>
      </c>
      <c r="R28" s="42">
        <f>+'Anexo 7'!I38</f>
        <v>114226.11000000002</v>
      </c>
      <c r="S28" s="44">
        <v>10565.3</v>
      </c>
      <c r="T28" s="44">
        <v>16311.35</v>
      </c>
      <c r="U28" s="44">
        <v>8978.8700000000008</v>
      </c>
      <c r="V28" s="44">
        <v>3231.7024999999999</v>
      </c>
      <c r="W28" s="42">
        <f>+'Anexo 7'!I129</f>
        <v>39087.222500000003</v>
      </c>
      <c r="X28" s="42" t="e">
        <f>+'Cuadro 6'!#REF!</f>
        <v>#REF!</v>
      </c>
      <c r="Y28" s="42" t="e">
        <f>+'Cuadro 6'!#REF!</f>
        <v>#REF!</v>
      </c>
      <c r="Z28" s="42" t="e">
        <f>+'Cuadro 6'!#REF!</f>
        <v>#REF!</v>
      </c>
      <c r="AA28" s="42" t="e">
        <f>+'Cuadro 6'!#REF!</f>
        <v>#REF!</v>
      </c>
      <c r="AB28" s="42" t="e">
        <f>+'Cuadro 4'!#REF!</f>
        <v>#REF!</v>
      </c>
      <c r="AC28" s="44">
        <v>7505.3775000000005</v>
      </c>
      <c r="AD28" s="44">
        <v>28944.114999999998</v>
      </c>
      <c r="AE28" s="44">
        <v>5717.9049999999997</v>
      </c>
      <c r="AF28" s="44">
        <v>1409.29</v>
      </c>
      <c r="AG28" s="42">
        <f>+'Anexo 7'!I963</f>
        <v>49371.637499999997</v>
      </c>
      <c r="AH28" s="44">
        <v>9287.41</v>
      </c>
      <c r="AI28" s="44">
        <v>32225.99</v>
      </c>
      <c r="AJ28" s="44">
        <v>7053.6674999999996</v>
      </c>
      <c r="AK28" s="44">
        <v>1946.12</v>
      </c>
      <c r="AL28" s="42">
        <f>+'Anexo 7'!S592</f>
        <v>51383.187499999993</v>
      </c>
      <c r="AM28" s="44">
        <v>12257.37</v>
      </c>
      <c r="AN28" s="44">
        <v>38508.75</v>
      </c>
      <c r="AO28" s="44">
        <v>10901.025</v>
      </c>
      <c r="AP28" s="44">
        <v>3245.895</v>
      </c>
      <c r="AQ28" s="42">
        <f>+'Anexo 7'!S781</f>
        <v>66628.039999999994</v>
      </c>
    </row>
    <row r="29" spans="1:43" x14ac:dyDescent="0.25">
      <c r="A29">
        <v>28</v>
      </c>
      <c r="B29" s="41">
        <v>2011</v>
      </c>
      <c r="C29" s="41">
        <v>7</v>
      </c>
      <c r="D29" s="42" t="e">
        <f>+'Cuadro 1'!#REF!</f>
        <v>#REF!</v>
      </c>
      <c r="E29" s="42" t="e">
        <f>+'Cuadro 2'!#REF!</f>
        <v>#REF!</v>
      </c>
      <c r="F29" s="42" t="e">
        <f>+'Cuadro 3'!#REF!</f>
        <v>#REF!</v>
      </c>
      <c r="G29" s="42" t="e">
        <f>+'Cuadro 3'!#REF!</f>
        <v>#REF!</v>
      </c>
      <c r="H29" s="44">
        <v>183911.6715</v>
      </c>
      <c r="I29" s="44">
        <v>499636.81699999981</v>
      </c>
      <c r="J29" s="44">
        <v>125391.64350000001</v>
      </c>
      <c r="K29" s="44">
        <v>15023.495000000001</v>
      </c>
      <c r="L29" s="44">
        <v>20168.655999999999</v>
      </c>
      <c r="M29" s="44">
        <v>7596.2959999999985</v>
      </c>
      <c r="N29" s="44">
        <v>18013.02</v>
      </c>
      <c r="O29" s="44">
        <v>66473.274999999994</v>
      </c>
      <c r="P29" s="44">
        <v>28153.32</v>
      </c>
      <c r="Q29" s="44">
        <v>4865.4350000000004</v>
      </c>
      <c r="R29" s="42">
        <f>+'Anexo 7'!I39</f>
        <v>117505.04999999999</v>
      </c>
      <c r="S29" s="44">
        <v>11909.35</v>
      </c>
      <c r="T29" s="44">
        <v>18762.424999999999</v>
      </c>
      <c r="U29" s="44">
        <v>9164.91</v>
      </c>
      <c r="V29" s="44">
        <v>3047.4674999999997</v>
      </c>
      <c r="W29" s="42">
        <f>+'Anexo 7'!I130</f>
        <v>42884.152499999997</v>
      </c>
      <c r="X29" s="42" t="e">
        <f>+'Cuadro 6'!#REF!</f>
        <v>#REF!</v>
      </c>
      <c r="Y29" s="42" t="e">
        <f>+'Cuadro 6'!#REF!</f>
        <v>#REF!</v>
      </c>
      <c r="Z29" s="42" t="e">
        <f>+'Cuadro 6'!#REF!</f>
        <v>#REF!</v>
      </c>
      <c r="AA29" s="42" t="e">
        <f>+'Cuadro 6'!#REF!</f>
        <v>#REF!</v>
      </c>
      <c r="AB29" s="42" t="e">
        <f>+'Cuadro 4'!#REF!</f>
        <v>#REF!</v>
      </c>
      <c r="AC29" s="44">
        <v>8609.057499999999</v>
      </c>
      <c r="AD29" s="44">
        <v>31901.855000000003</v>
      </c>
      <c r="AE29" s="44">
        <v>6742.5925000000007</v>
      </c>
      <c r="AF29" s="44">
        <v>2324.6109999999999</v>
      </c>
      <c r="AG29" s="42">
        <f>+'Anexo 7'!I964</f>
        <v>49880.285999999993</v>
      </c>
      <c r="AH29" s="44">
        <v>9485.76</v>
      </c>
      <c r="AI29" s="44">
        <v>30380.75</v>
      </c>
      <c r="AJ29" s="44">
        <v>8269.8225000000002</v>
      </c>
      <c r="AK29" s="44">
        <v>1852.1</v>
      </c>
      <c r="AL29" s="42">
        <f>+'Anexo 7'!S593</f>
        <v>49988.432500000003</v>
      </c>
      <c r="AM29" s="44">
        <v>13273.013999999999</v>
      </c>
      <c r="AN29" s="44">
        <v>46131.375</v>
      </c>
      <c r="AO29" s="44">
        <v>12813.755000000001</v>
      </c>
      <c r="AP29" s="44">
        <v>3225.4824999999996</v>
      </c>
      <c r="AQ29" s="42">
        <f>+'Anexo 7'!S782</f>
        <v>75443.626499999998</v>
      </c>
    </row>
    <row r="30" spans="1:43" x14ac:dyDescent="0.25">
      <c r="A30">
        <v>29</v>
      </c>
      <c r="B30" s="41">
        <v>2011</v>
      </c>
      <c r="C30" s="41">
        <v>8</v>
      </c>
      <c r="D30" s="42" t="e">
        <f>+'Cuadro 1'!#REF!</f>
        <v>#REF!</v>
      </c>
      <c r="E30" s="42" t="e">
        <f>+'Cuadro 2'!#REF!</f>
        <v>#REF!</v>
      </c>
      <c r="F30" s="42" t="e">
        <f>+'Cuadro 3'!#REF!</f>
        <v>#REF!</v>
      </c>
      <c r="G30" s="42" t="e">
        <f>+'Cuadro 3'!#REF!</f>
        <v>#REF!</v>
      </c>
      <c r="H30" s="44">
        <v>192727.73500000002</v>
      </c>
      <c r="I30" s="44">
        <v>530467.19350000005</v>
      </c>
      <c r="J30" s="44">
        <v>147493.73550000001</v>
      </c>
      <c r="K30" s="44">
        <v>14308.14</v>
      </c>
      <c r="L30" s="44">
        <v>23060.397499999999</v>
      </c>
      <c r="M30" s="44">
        <v>8493.69</v>
      </c>
      <c r="N30" s="44">
        <v>18211.03</v>
      </c>
      <c r="O30" s="44">
        <v>71792.324999999997</v>
      </c>
      <c r="P30" s="44">
        <v>33165.712500000001</v>
      </c>
      <c r="Q30" s="44">
        <v>5670.7524999999996</v>
      </c>
      <c r="R30" s="42">
        <f>+'Anexo 7'!I40</f>
        <v>128839.82</v>
      </c>
      <c r="S30" s="44">
        <v>12291.42</v>
      </c>
      <c r="T30" s="44">
        <v>19197.025000000001</v>
      </c>
      <c r="U30" s="44">
        <v>9020.9750000000004</v>
      </c>
      <c r="V30" s="44">
        <v>3906.2350000000001</v>
      </c>
      <c r="W30" s="42">
        <f>+'Anexo 7'!I131</f>
        <v>44415.654999999999</v>
      </c>
      <c r="X30" s="42" t="e">
        <f>+'Cuadro 6'!#REF!</f>
        <v>#REF!</v>
      </c>
      <c r="Y30" s="42" t="e">
        <f>+'Cuadro 6'!#REF!</f>
        <v>#REF!</v>
      </c>
      <c r="Z30" s="42" t="e">
        <f>+'Cuadro 6'!#REF!</f>
        <v>#REF!</v>
      </c>
      <c r="AA30" s="42" t="e">
        <f>+'Cuadro 6'!#REF!</f>
        <v>#REF!</v>
      </c>
      <c r="AB30" s="42" t="e">
        <f>+'Cuadro 4'!#REF!</f>
        <v>#REF!</v>
      </c>
      <c r="AC30" s="44">
        <v>8398.0600000000013</v>
      </c>
      <c r="AD30" s="44">
        <v>32142.494999999999</v>
      </c>
      <c r="AE30" s="44">
        <v>8104.3975</v>
      </c>
      <c r="AF30" s="44">
        <v>3218.5374999999999</v>
      </c>
      <c r="AG30" s="42">
        <f>+'Anexo 7'!I965</f>
        <v>51863.49</v>
      </c>
      <c r="AH30" s="44">
        <v>14346.12</v>
      </c>
      <c r="AI30" s="44">
        <v>33565.839999999997</v>
      </c>
      <c r="AJ30" s="44">
        <v>12559.04</v>
      </c>
      <c r="AK30" s="44">
        <v>1806.27</v>
      </c>
      <c r="AL30" s="42">
        <f>+'Anexo 7'!S594</f>
        <v>62277.270000000004</v>
      </c>
      <c r="AM30" s="44">
        <v>14728.43</v>
      </c>
      <c r="AN30" s="44">
        <v>46477.45</v>
      </c>
      <c r="AO30" s="44">
        <v>12971.987499999999</v>
      </c>
      <c r="AP30" s="44">
        <v>2704.7275</v>
      </c>
      <c r="AQ30" s="42">
        <f>+'Anexo 7'!S783</f>
        <v>76882.594999999987</v>
      </c>
    </row>
    <row r="31" spans="1:43" x14ac:dyDescent="0.25">
      <c r="A31">
        <v>30</v>
      </c>
      <c r="B31" s="41">
        <v>2011</v>
      </c>
      <c r="C31" s="41">
        <v>9</v>
      </c>
      <c r="D31" s="42" t="e">
        <f>+'Cuadro 1'!#REF!</f>
        <v>#REF!</v>
      </c>
      <c r="E31" s="42" t="e">
        <f>+'Cuadro 2'!#REF!</f>
        <v>#REF!</v>
      </c>
      <c r="F31" s="42" t="e">
        <f>+'Cuadro 3'!#REF!</f>
        <v>#REF!</v>
      </c>
      <c r="G31" s="42" t="e">
        <f>+'Cuadro 3'!#REF!</f>
        <v>#REF!</v>
      </c>
      <c r="H31" s="44">
        <v>193092.82049999997</v>
      </c>
      <c r="I31" s="44">
        <v>531579.86849999998</v>
      </c>
      <c r="J31" s="44">
        <v>149320.18949999998</v>
      </c>
      <c r="K31" s="44">
        <v>12549.07</v>
      </c>
      <c r="L31" s="44">
        <v>23724.484999999997</v>
      </c>
      <c r="M31" s="44">
        <v>7782.8709999999992</v>
      </c>
      <c r="N31" s="44">
        <v>18809.45</v>
      </c>
      <c r="O31" s="44">
        <v>69881.623999999996</v>
      </c>
      <c r="P31" s="44">
        <v>32847.877500000002</v>
      </c>
      <c r="Q31" s="44">
        <v>5668.835</v>
      </c>
      <c r="R31" s="42">
        <f>+'Anexo 7'!I41</f>
        <v>127207.78650000002</v>
      </c>
      <c r="S31" s="44">
        <v>11338.588</v>
      </c>
      <c r="T31" s="44">
        <v>19649.5</v>
      </c>
      <c r="U31" s="44">
        <v>8341.3449999999993</v>
      </c>
      <c r="V31" s="44">
        <v>3644.0550000000003</v>
      </c>
      <c r="W31" s="42">
        <f>+'Anexo 7'!I132</f>
        <v>42973.487999999998</v>
      </c>
      <c r="X31" s="42" t="e">
        <f>+'Cuadro 6'!#REF!</f>
        <v>#REF!</v>
      </c>
      <c r="Y31" s="42" t="e">
        <f>+'Cuadro 6'!#REF!</f>
        <v>#REF!</v>
      </c>
      <c r="Z31" s="42" t="e">
        <f>+'Cuadro 6'!#REF!</f>
        <v>#REF!</v>
      </c>
      <c r="AA31" s="42" t="e">
        <f>+'Cuadro 6'!#REF!</f>
        <v>#REF!</v>
      </c>
      <c r="AB31" s="42" t="e">
        <f>+'Cuadro 4'!#REF!</f>
        <v>#REF!</v>
      </c>
      <c r="AC31" s="44">
        <v>11998.972500000002</v>
      </c>
      <c r="AD31" s="44">
        <v>36802.15</v>
      </c>
      <c r="AE31" s="44">
        <v>8476.557499999999</v>
      </c>
      <c r="AF31" s="44">
        <v>2551.14</v>
      </c>
      <c r="AG31" s="42">
        <f>+'Anexo 7'!I966</f>
        <v>59828.819999999992</v>
      </c>
      <c r="AH31" s="44">
        <v>15103.91</v>
      </c>
      <c r="AI31" s="44">
        <v>36206.879999999997</v>
      </c>
      <c r="AJ31" s="44">
        <v>11543.95</v>
      </c>
      <c r="AK31" s="44">
        <v>2101.09</v>
      </c>
      <c r="AL31" s="42">
        <f>+'Anexo 7'!S595</f>
        <v>64955.829999999987</v>
      </c>
      <c r="AM31" s="44">
        <v>14644.93</v>
      </c>
      <c r="AN31" s="44">
        <v>48426.55</v>
      </c>
      <c r="AO31" s="44">
        <v>11716.002500000001</v>
      </c>
      <c r="AP31" s="44">
        <v>3625.1149999999998</v>
      </c>
      <c r="AQ31" s="42">
        <f>+'Anexo 7'!S784</f>
        <v>78412.597500000003</v>
      </c>
    </row>
    <row r="32" spans="1:43" x14ac:dyDescent="0.25">
      <c r="A32">
        <v>31</v>
      </c>
      <c r="B32" s="41">
        <v>2011</v>
      </c>
      <c r="C32" s="41">
        <v>10</v>
      </c>
      <c r="D32" s="42" t="e">
        <f>+'Cuadro 1'!#REF!</f>
        <v>#REF!</v>
      </c>
      <c r="E32" s="42" t="e">
        <f>+'Cuadro 2'!#REF!</f>
        <v>#REF!</v>
      </c>
      <c r="F32" s="42" t="e">
        <f>+'Cuadro 3'!#REF!</f>
        <v>#REF!</v>
      </c>
      <c r="G32" s="42" t="e">
        <f>+'Cuadro 3'!#REF!</f>
        <v>#REF!</v>
      </c>
      <c r="H32" s="44">
        <v>182092.75000000003</v>
      </c>
      <c r="I32" s="44">
        <v>523675.84649999999</v>
      </c>
      <c r="J32" s="44">
        <v>136286.93500000003</v>
      </c>
      <c r="K32" s="44">
        <v>13711.269999999999</v>
      </c>
      <c r="L32" s="44">
        <v>23869.873</v>
      </c>
      <c r="M32" s="44">
        <v>8072.4900000000007</v>
      </c>
      <c r="N32" s="44">
        <v>19020.45</v>
      </c>
      <c r="O32" s="44">
        <v>70078.625</v>
      </c>
      <c r="P32" s="44">
        <v>32683.945</v>
      </c>
      <c r="Q32" s="44">
        <v>5578.817500000001</v>
      </c>
      <c r="R32" s="42">
        <f>+'Anexo 7'!I42</f>
        <v>127361.83749999999</v>
      </c>
      <c r="S32" s="44">
        <v>12214.15</v>
      </c>
      <c r="T32" s="44">
        <v>18547.400000000001</v>
      </c>
      <c r="U32" s="44">
        <v>6161.5249999999996</v>
      </c>
      <c r="V32" s="44">
        <v>3583.8375000000001</v>
      </c>
      <c r="W32" s="42">
        <f>+'Anexo 7'!I133</f>
        <v>40506.912500000006</v>
      </c>
      <c r="X32" s="42" t="e">
        <f>+'Cuadro 6'!#REF!</f>
        <v>#REF!</v>
      </c>
      <c r="Y32" s="42" t="e">
        <f>+'Cuadro 6'!#REF!</f>
        <v>#REF!</v>
      </c>
      <c r="Z32" s="42" t="e">
        <f>+'Cuadro 6'!#REF!</f>
        <v>#REF!</v>
      </c>
      <c r="AA32" s="42" t="e">
        <f>+'Cuadro 6'!#REF!</f>
        <v>#REF!</v>
      </c>
      <c r="AB32" s="42" t="e">
        <f>+'Cuadro 4'!#REF!</f>
        <v>#REF!</v>
      </c>
      <c r="AC32" s="44">
        <v>11275.59</v>
      </c>
      <c r="AD32" s="44">
        <v>31660.82</v>
      </c>
      <c r="AE32" s="44">
        <v>8150.0225</v>
      </c>
      <c r="AF32" s="44">
        <v>3514.9630000000002</v>
      </c>
      <c r="AG32" s="42">
        <f>+'Anexo 7'!I967</f>
        <v>54601.395499999999</v>
      </c>
      <c r="AH32" s="44">
        <v>11834.05</v>
      </c>
      <c r="AI32" s="44">
        <v>33587.840000000004</v>
      </c>
      <c r="AJ32" s="44">
        <v>6164.9025000000001</v>
      </c>
      <c r="AK32" s="44">
        <v>2452.0299999999997</v>
      </c>
      <c r="AL32" s="42">
        <f>+'Anexo 7'!S596</f>
        <v>54038.822499999995</v>
      </c>
      <c r="AM32" s="44">
        <v>13580.81</v>
      </c>
      <c r="AN32" s="44">
        <v>48629.324999999997</v>
      </c>
      <c r="AO32" s="44">
        <v>12285.8675</v>
      </c>
      <c r="AP32" s="44">
        <v>3610.47</v>
      </c>
      <c r="AQ32" s="42">
        <f>+'Anexo 7'!S785</f>
        <v>78106.472499999989</v>
      </c>
    </row>
    <row r="33" spans="1:43" x14ac:dyDescent="0.25">
      <c r="A33">
        <v>32</v>
      </c>
      <c r="B33" s="41">
        <v>2011</v>
      </c>
      <c r="C33" s="41">
        <v>11</v>
      </c>
      <c r="D33" s="42" t="e">
        <f>+'Cuadro 1'!#REF!</f>
        <v>#REF!</v>
      </c>
      <c r="E33" s="42" t="e">
        <f>+'Cuadro 2'!#REF!</f>
        <v>#REF!</v>
      </c>
      <c r="F33" s="42" t="e">
        <f>+'Cuadro 3'!#REF!</f>
        <v>#REF!</v>
      </c>
      <c r="G33" s="42" t="e">
        <f>+'Cuadro 3'!#REF!</f>
        <v>#REF!</v>
      </c>
      <c r="H33" s="44">
        <v>176881.42699999997</v>
      </c>
      <c r="I33" s="44">
        <v>521919.12999999995</v>
      </c>
      <c r="J33" s="44">
        <v>141369.9425</v>
      </c>
      <c r="K33" s="44">
        <v>12545.34</v>
      </c>
      <c r="L33" s="44">
        <v>24200.472000000002</v>
      </c>
      <c r="M33" s="44">
        <v>8913.665500000001</v>
      </c>
      <c r="N33" s="44">
        <v>19891.240000000002</v>
      </c>
      <c r="O33" s="44">
        <v>71334.875</v>
      </c>
      <c r="P33" s="44">
        <v>33822.532500000001</v>
      </c>
      <c r="Q33" s="44">
        <v>5695.3474999999999</v>
      </c>
      <c r="R33" s="42">
        <f>+'Anexo 7'!I43</f>
        <v>130743.995</v>
      </c>
      <c r="S33" s="44">
        <v>9634.14</v>
      </c>
      <c r="T33" s="44">
        <v>17863.924999999999</v>
      </c>
      <c r="U33" s="44">
        <v>6414.2075000000004</v>
      </c>
      <c r="V33" s="44">
        <v>3827.13</v>
      </c>
      <c r="W33" s="42">
        <f>+'Anexo 7'!I134</f>
        <v>37739.402499999997</v>
      </c>
      <c r="X33" s="42" t="e">
        <f>+'Cuadro 6'!#REF!</f>
        <v>#REF!</v>
      </c>
      <c r="Y33" s="42" t="e">
        <f>+'Cuadro 6'!#REF!</f>
        <v>#REF!</v>
      </c>
      <c r="Z33" s="42" t="e">
        <f>+'Cuadro 6'!#REF!</f>
        <v>#REF!</v>
      </c>
      <c r="AA33" s="42" t="e">
        <f>+'Cuadro 6'!#REF!</f>
        <v>#REF!</v>
      </c>
      <c r="AB33" s="42" t="e">
        <f>+'Cuadro 4'!#REF!</f>
        <v>#REF!</v>
      </c>
      <c r="AC33" s="44">
        <v>13801.68</v>
      </c>
      <c r="AD33" s="44">
        <v>36429.485000000001</v>
      </c>
      <c r="AE33" s="44">
        <v>10726.5075</v>
      </c>
      <c r="AF33" s="44">
        <v>6900.74</v>
      </c>
      <c r="AG33" s="42">
        <f>+'Anexo 7'!I968</f>
        <v>67858.412500000006</v>
      </c>
      <c r="AH33" s="44">
        <v>13310.29</v>
      </c>
      <c r="AI33" s="44">
        <v>34896.950000000004</v>
      </c>
      <c r="AJ33" s="44">
        <v>7025.7325000000001</v>
      </c>
      <c r="AK33" s="44">
        <v>2736.26</v>
      </c>
      <c r="AL33" s="42">
        <f>+'Anexo 7'!S597</f>
        <v>57969.232500000006</v>
      </c>
      <c r="AM33" s="44">
        <v>14093.188</v>
      </c>
      <c r="AN33" s="44">
        <v>45973.21</v>
      </c>
      <c r="AO33" s="44">
        <v>10913.74</v>
      </c>
      <c r="AP33" s="44">
        <v>3244.027</v>
      </c>
      <c r="AQ33" s="42">
        <f>+'Anexo 7'!S786</f>
        <v>74224.165000000008</v>
      </c>
    </row>
    <row r="34" spans="1:43" x14ac:dyDescent="0.25">
      <c r="A34">
        <v>33</v>
      </c>
      <c r="B34" s="41">
        <v>2011</v>
      </c>
      <c r="C34" s="41">
        <v>12</v>
      </c>
      <c r="D34" s="42" t="e">
        <f>+'Cuadro 1'!#REF!</f>
        <v>#REF!</v>
      </c>
      <c r="E34" s="42" t="e">
        <f>+'Cuadro 2'!#REF!</f>
        <v>#REF!</v>
      </c>
      <c r="F34" s="42" t="e">
        <f>+'Cuadro 3'!#REF!</f>
        <v>#REF!</v>
      </c>
      <c r="G34" s="42" t="e">
        <f>+'Cuadro 3'!#REF!</f>
        <v>#REF!</v>
      </c>
      <c r="H34" s="44">
        <v>170043.03949999998</v>
      </c>
      <c r="I34" s="44">
        <v>540539.33349999995</v>
      </c>
      <c r="J34" s="44">
        <v>128850.51000000002</v>
      </c>
      <c r="K34" s="44">
        <v>11777.830000000002</v>
      </c>
      <c r="L34" s="44">
        <v>22055.062500000004</v>
      </c>
      <c r="M34" s="44">
        <v>10588.669999999998</v>
      </c>
      <c r="N34" s="44">
        <v>17189.28</v>
      </c>
      <c r="O34" s="44">
        <v>75034.8</v>
      </c>
      <c r="P34" s="44">
        <v>30119.145</v>
      </c>
      <c r="Q34" s="44">
        <v>5348.06</v>
      </c>
      <c r="R34" s="42">
        <f>+'Anexo 7'!I44</f>
        <v>127691.285</v>
      </c>
      <c r="S34" s="44">
        <v>10782.81</v>
      </c>
      <c r="T34" s="44">
        <v>20360.287499999999</v>
      </c>
      <c r="U34" s="44">
        <v>5936.2325000000001</v>
      </c>
      <c r="V34" s="44">
        <v>2840.1099999999997</v>
      </c>
      <c r="W34" s="42">
        <f>+'Anexo 7'!I135</f>
        <v>39919.439999999995</v>
      </c>
      <c r="X34" s="42" t="e">
        <f>+'Cuadro 6'!#REF!</f>
        <v>#REF!</v>
      </c>
      <c r="Y34" s="42" t="e">
        <f>+'Cuadro 6'!#REF!</f>
        <v>#REF!</v>
      </c>
      <c r="Z34" s="42" t="e">
        <f>+'Cuadro 6'!#REF!</f>
        <v>#REF!</v>
      </c>
      <c r="AA34" s="42" t="e">
        <f>+'Cuadro 6'!#REF!</f>
        <v>#REF!</v>
      </c>
      <c r="AB34" s="42" t="e">
        <f>+'Cuadro 4'!#REF!</f>
        <v>#REF!</v>
      </c>
      <c r="AC34" s="44">
        <v>10594.929999999998</v>
      </c>
      <c r="AD34" s="44">
        <v>29072.575000000001</v>
      </c>
      <c r="AE34" s="44">
        <v>10219.032500000001</v>
      </c>
      <c r="AF34" s="44">
        <v>2269.8999999999996</v>
      </c>
      <c r="AG34" s="42">
        <f>+'Anexo 7'!I969</f>
        <v>52156.387500000004</v>
      </c>
      <c r="AH34" s="44">
        <v>15612.97</v>
      </c>
      <c r="AI34" s="44">
        <v>30909.599999999999</v>
      </c>
      <c r="AJ34" s="44">
        <v>6483.6475</v>
      </c>
      <c r="AK34" s="44">
        <v>2176.0500000000002</v>
      </c>
      <c r="AL34" s="42">
        <f>+'Anexo 7'!S598</f>
        <v>55182.267500000002</v>
      </c>
      <c r="AM34" s="44">
        <v>11722.59</v>
      </c>
      <c r="AN34" s="44">
        <v>50845.675000000003</v>
      </c>
      <c r="AO34" s="44">
        <v>9356.75</v>
      </c>
      <c r="AP34" s="44">
        <v>2306.3574999999996</v>
      </c>
      <c r="AQ34" s="42">
        <f>+'Anexo 7'!S787</f>
        <v>74231.372499999998</v>
      </c>
    </row>
    <row r="35" spans="1:43" x14ac:dyDescent="0.25">
      <c r="A35">
        <v>34</v>
      </c>
      <c r="B35" s="41">
        <v>2012</v>
      </c>
      <c r="C35" s="41">
        <v>1</v>
      </c>
      <c r="D35" s="42" t="e">
        <f>+'Cuadro 1'!#REF!</f>
        <v>#REF!</v>
      </c>
      <c r="E35" s="42" t="e">
        <f>+'Cuadro 2'!#REF!</f>
        <v>#REF!</v>
      </c>
      <c r="F35" s="42" t="e">
        <f>+'Cuadro 3'!#REF!</f>
        <v>#REF!</v>
      </c>
      <c r="G35" s="42" t="e">
        <f>+'Cuadro 3'!#REF!</f>
        <v>#REF!</v>
      </c>
      <c r="H35" s="44">
        <v>167426.3735000001</v>
      </c>
      <c r="I35" s="44">
        <v>470000.00899999996</v>
      </c>
      <c r="J35" s="44">
        <v>138289.81500000003</v>
      </c>
      <c r="K35" s="44">
        <v>14355.18</v>
      </c>
      <c r="L35" s="44">
        <v>24205.955000000002</v>
      </c>
      <c r="M35" s="44">
        <v>9006.3850000000002</v>
      </c>
      <c r="N35" s="44">
        <v>18233.650000000001</v>
      </c>
      <c r="O35" s="44">
        <v>61796.375</v>
      </c>
      <c r="P35" s="44">
        <v>29913.1325</v>
      </c>
      <c r="Q35" s="44">
        <v>4959.875</v>
      </c>
      <c r="R35" s="42">
        <f>+'Anexo 7'!I45</f>
        <v>114903.0325</v>
      </c>
      <c r="S35" s="44">
        <v>11182.73</v>
      </c>
      <c r="T35" s="44">
        <v>17697.762500000001</v>
      </c>
      <c r="U35" s="44">
        <v>7443.6049999999996</v>
      </c>
      <c r="V35" s="44">
        <v>4117.1900000000005</v>
      </c>
      <c r="W35" s="42">
        <f>+'Anexo 7'!I136</f>
        <v>40441.287500000006</v>
      </c>
      <c r="X35" s="42" t="e">
        <f>+'Cuadro 6'!#REF!</f>
        <v>#REF!</v>
      </c>
      <c r="Y35" s="42" t="e">
        <f>+'Cuadro 6'!#REF!</f>
        <v>#REF!</v>
      </c>
      <c r="Z35" s="42" t="e">
        <f>+'Cuadro 6'!#REF!</f>
        <v>#REF!</v>
      </c>
      <c r="AA35" s="42" t="e">
        <f>+'Cuadro 6'!#REF!</f>
        <v>#REF!</v>
      </c>
      <c r="AB35" s="42" t="e">
        <f>+'Cuadro 4'!#REF!</f>
        <v>#REF!</v>
      </c>
      <c r="AC35" s="44">
        <v>10546.657499999999</v>
      </c>
      <c r="AD35" s="44">
        <v>31457.759999999998</v>
      </c>
      <c r="AE35" s="44">
        <v>11203.1525</v>
      </c>
      <c r="AF35" s="44">
        <v>3256.6499999999996</v>
      </c>
      <c r="AG35" s="42">
        <f>+'Anexo 7'!I970</f>
        <v>56464.220000000008</v>
      </c>
      <c r="AH35" s="44">
        <v>14096.72</v>
      </c>
      <c r="AI35" s="44">
        <v>31563.75</v>
      </c>
      <c r="AJ35" s="44">
        <v>9206.0475000000006</v>
      </c>
      <c r="AK35" s="44">
        <v>1709.29</v>
      </c>
      <c r="AL35" s="42">
        <f>+'Anexo 7'!S599</f>
        <v>56575.807500000003</v>
      </c>
      <c r="AM35" s="44">
        <v>11340.83</v>
      </c>
      <c r="AN35" s="44">
        <v>36219.4</v>
      </c>
      <c r="AO35" s="44">
        <v>10231.699999999999</v>
      </c>
      <c r="AP35" s="44">
        <v>3357.4450000000002</v>
      </c>
      <c r="AQ35" s="42">
        <f>+'Anexo 7'!S788</f>
        <v>61149.374999999993</v>
      </c>
    </row>
    <row r="36" spans="1:43" x14ac:dyDescent="0.25">
      <c r="A36">
        <v>35</v>
      </c>
      <c r="B36" s="41">
        <v>2012</v>
      </c>
      <c r="C36" s="41">
        <v>2</v>
      </c>
      <c r="D36" s="42" t="e">
        <f>+'Cuadro 1'!#REF!</f>
        <v>#REF!</v>
      </c>
      <c r="E36" s="42" t="e">
        <f>+'Cuadro 2'!#REF!</f>
        <v>#REF!</v>
      </c>
      <c r="F36" s="42" t="e">
        <f>+'Cuadro 3'!#REF!</f>
        <v>#REF!</v>
      </c>
      <c r="G36" s="42" t="e">
        <f>+'Cuadro 3'!#REF!</f>
        <v>#REF!</v>
      </c>
      <c r="H36" s="44">
        <v>185798.76799999998</v>
      </c>
      <c r="I36" s="44">
        <v>454248.20700000011</v>
      </c>
      <c r="J36" s="44">
        <v>156313.97500000001</v>
      </c>
      <c r="K36" s="44">
        <v>15562.48</v>
      </c>
      <c r="L36" s="44">
        <v>25268.93</v>
      </c>
      <c r="M36" s="44">
        <v>9422.6995000000006</v>
      </c>
      <c r="N36" s="44">
        <v>18645.46</v>
      </c>
      <c r="O36" s="44">
        <v>62910.525000000001</v>
      </c>
      <c r="P36" s="44">
        <v>33325.133000000002</v>
      </c>
      <c r="Q36" s="44">
        <v>6079.8799999999992</v>
      </c>
      <c r="R36" s="42">
        <f>+'Anexo 7'!I46</f>
        <v>120960.99799999999</v>
      </c>
      <c r="S36" s="44">
        <v>10050.81</v>
      </c>
      <c r="T36" s="44">
        <v>16493.2</v>
      </c>
      <c r="U36" s="44">
        <v>7153.92</v>
      </c>
      <c r="V36" s="44">
        <v>3885.93</v>
      </c>
      <c r="W36" s="42">
        <f>+'Anexo 7'!I137</f>
        <v>37583.86</v>
      </c>
      <c r="X36" s="42" t="e">
        <f>+'Cuadro 6'!#REF!</f>
        <v>#REF!</v>
      </c>
      <c r="Y36" s="42" t="e">
        <f>+'Cuadro 6'!#REF!</f>
        <v>#REF!</v>
      </c>
      <c r="Z36" s="42" t="e">
        <f>+'Cuadro 6'!#REF!</f>
        <v>#REF!</v>
      </c>
      <c r="AA36" s="42" t="e">
        <f>+'Cuadro 6'!#REF!</f>
        <v>#REF!</v>
      </c>
      <c r="AB36" s="42" t="e">
        <f>+'Cuadro 4'!#REF!</f>
        <v>#REF!</v>
      </c>
      <c r="AC36" s="44">
        <v>15283.413</v>
      </c>
      <c r="AD36" s="44">
        <v>32434.455000000002</v>
      </c>
      <c r="AE36" s="44">
        <v>13183.3125</v>
      </c>
      <c r="AF36" s="44">
        <v>7030.1324999999988</v>
      </c>
      <c r="AG36" s="42">
        <f>+'Anexo 7'!I971</f>
        <v>67931.312999999995</v>
      </c>
      <c r="AH36" s="44">
        <v>15563.67</v>
      </c>
      <c r="AI36" s="44">
        <v>31153.75</v>
      </c>
      <c r="AJ36" s="44">
        <v>10443.713</v>
      </c>
      <c r="AK36" s="44">
        <v>1867.3799999999999</v>
      </c>
      <c r="AL36" s="42">
        <f>+'Anexo 7'!S600</f>
        <v>59028.512999999999</v>
      </c>
      <c r="AM36" s="44">
        <v>12087.65</v>
      </c>
      <c r="AN36" s="44">
        <v>39812.25</v>
      </c>
      <c r="AO36" s="44">
        <v>11026.54</v>
      </c>
      <c r="AP36" s="44">
        <v>4042.1275000000005</v>
      </c>
      <c r="AQ36" s="42">
        <f>+'Anexo 7'!S789</f>
        <v>66968.567500000005</v>
      </c>
    </row>
    <row r="37" spans="1:43" x14ac:dyDescent="0.25">
      <c r="A37">
        <v>36</v>
      </c>
      <c r="B37" s="41">
        <v>2012</v>
      </c>
      <c r="C37" s="41">
        <v>3</v>
      </c>
      <c r="D37" s="42" t="e">
        <f>+'Cuadro 1'!#REF!</f>
        <v>#REF!</v>
      </c>
      <c r="E37" s="42" t="e">
        <f>+'Cuadro 2'!#REF!</f>
        <v>#REF!</v>
      </c>
      <c r="F37" s="42" t="e">
        <f>+'Cuadro 3'!#REF!</f>
        <v>#REF!</v>
      </c>
      <c r="G37" s="42" t="e">
        <f>+'Cuadro 3'!#REF!</f>
        <v>#REF!</v>
      </c>
      <c r="H37" s="44">
        <v>206963.76750000007</v>
      </c>
      <c r="I37" s="44">
        <v>519135.20249999996</v>
      </c>
      <c r="J37" s="44">
        <v>172760.065</v>
      </c>
      <c r="K37" s="44">
        <v>16613.29</v>
      </c>
      <c r="L37" s="44">
        <v>25255.304499999998</v>
      </c>
      <c r="M37" s="44">
        <v>9725.2625000000007</v>
      </c>
      <c r="N37" s="44">
        <v>20831.79</v>
      </c>
      <c r="O37" s="44">
        <v>68466.5</v>
      </c>
      <c r="P37" s="44">
        <v>36607.127500000002</v>
      </c>
      <c r="Q37" s="44">
        <v>5639.6100000000006</v>
      </c>
      <c r="R37" s="42">
        <f>+'Anexo 7'!I47</f>
        <v>131545.02750000003</v>
      </c>
      <c r="S37" s="44">
        <v>15234.22</v>
      </c>
      <c r="T37" s="44">
        <v>20323.787499999999</v>
      </c>
      <c r="U37" s="44">
        <v>9433.4524999999994</v>
      </c>
      <c r="V37" s="44">
        <v>4747.9074999999993</v>
      </c>
      <c r="W37" s="42">
        <f>+'Anexo 7'!I138</f>
        <v>49739.3675</v>
      </c>
      <c r="X37" s="42" t="e">
        <f>+'Cuadro 6'!#REF!</f>
        <v>#REF!</v>
      </c>
      <c r="Y37" s="42" t="e">
        <f>+'Cuadro 6'!#REF!</f>
        <v>#REF!</v>
      </c>
      <c r="Z37" s="42" t="e">
        <f>+'Cuadro 6'!#REF!</f>
        <v>#REF!</v>
      </c>
      <c r="AA37" s="42" t="e">
        <f>+'Cuadro 6'!#REF!</f>
        <v>#REF!</v>
      </c>
      <c r="AB37" s="42" t="e">
        <f>+'Cuadro 4'!#REF!</f>
        <v>#REF!</v>
      </c>
      <c r="AC37" s="44">
        <v>16637.969999999998</v>
      </c>
      <c r="AD37" s="44">
        <v>38085.410000000003</v>
      </c>
      <c r="AE37" s="44">
        <v>14713.5975</v>
      </c>
      <c r="AF37" s="44">
        <v>6332.1449999999995</v>
      </c>
      <c r="AG37" s="42">
        <f>+'Anexo 7'!I972</f>
        <v>75769.122500000012</v>
      </c>
      <c r="AH37" s="44">
        <v>19531.84</v>
      </c>
      <c r="AI37" s="44">
        <v>33499.4</v>
      </c>
      <c r="AJ37" s="44">
        <v>11900.990000000002</v>
      </c>
      <c r="AK37" s="44">
        <v>2006.48</v>
      </c>
      <c r="AL37" s="42">
        <f>+'Anexo 7'!S601</f>
        <v>66938.709999999992</v>
      </c>
      <c r="AM37" s="44">
        <v>12941.09</v>
      </c>
      <c r="AN37" s="44">
        <v>45103.275000000001</v>
      </c>
      <c r="AO37" s="44">
        <v>10745.727500000001</v>
      </c>
      <c r="AP37" s="44">
        <v>3261.65</v>
      </c>
      <c r="AQ37" s="42">
        <f>+'Anexo 7'!S790</f>
        <v>72051.742499999993</v>
      </c>
    </row>
    <row r="38" spans="1:43" x14ac:dyDescent="0.25">
      <c r="A38">
        <v>37</v>
      </c>
      <c r="B38" s="41">
        <v>2012</v>
      </c>
      <c r="C38" s="41">
        <v>4</v>
      </c>
      <c r="D38" s="42" t="e">
        <f>+'Cuadro 1'!#REF!</f>
        <v>#REF!</v>
      </c>
      <c r="E38" s="42" t="e">
        <f>+'Cuadro 2'!#REF!</f>
        <v>#REF!</v>
      </c>
      <c r="F38" s="42" t="e">
        <f>+'Cuadro 3'!#REF!</f>
        <v>#REF!</v>
      </c>
      <c r="G38" s="42" t="e">
        <f>+'Cuadro 3'!#REF!</f>
        <v>#REF!</v>
      </c>
      <c r="H38" s="44">
        <v>173980.321</v>
      </c>
      <c r="I38" s="44">
        <v>433422.40349999996</v>
      </c>
      <c r="J38" s="44">
        <v>138718.17250000004</v>
      </c>
      <c r="K38" s="44">
        <v>13102.529999999999</v>
      </c>
      <c r="L38" s="44">
        <v>22358.769500000002</v>
      </c>
      <c r="M38" s="44">
        <v>7959.7919999999995</v>
      </c>
      <c r="N38" s="44">
        <v>17090.68</v>
      </c>
      <c r="O38" s="44">
        <v>58193</v>
      </c>
      <c r="P38" s="44">
        <v>30640.59</v>
      </c>
      <c r="Q38" s="44">
        <v>4987.4625000000005</v>
      </c>
      <c r="R38" s="42">
        <f>+'Anexo 7'!I48</f>
        <v>110911.73249999998</v>
      </c>
      <c r="S38" s="44">
        <v>12478.81</v>
      </c>
      <c r="T38" s="44">
        <v>17646.45</v>
      </c>
      <c r="U38" s="44">
        <v>8219.8924999999999</v>
      </c>
      <c r="V38" s="44">
        <v>3904.7525000000001</v>
      </c>
      <c r="W38" s="42">
        <f>+'Anexo 7'!I139</f>
        <v>42249.904999999999</v>
      </c>
      <c r="X38" s="42" t="e">
        <f>+'Cuadro 6'!#REF!</f>
        <v>#REF!</v>
      </c>
      <c r="Y38" s="42" t="e">
        <f>+'Cuadro 6'!#REF!</f>
        <v>#REF!</v>
      </c>
      <c r="Z38" s="42" t="e">
        <f>+'Cuadro 6'!#REF!</f>
        <v>#REF!</v>
      </c>
      <c r="AA38" s="42" t="e">
        <f>+'Cuadro 6'!#REF!</f>
        <v>#REF!</v>
      </c>
      <c r="AB38" s="42" t="e">
        <f>+'Cuadro 4'!#REF!</f>
        <v>#REF!</v>
      </c>
      <c r="AC38" s="44">
        <v>13292.429999999998</v>
      </c>
      <c r="AD38" s="44">
        <v>32533.02</v>
      </c>
      <c r="AE38" s="44">
        <v>11191.93</v>
      </c>
      <c r="AF38" s="44">
        <v>6010.8524999999991</v>
      </c>
      <c r="AG38" s="42">
        <f>+'Anexo 7'!I973</f>
        <v>63028.232499999998</v>
      </c>
      <c r="AH38" s="44">
        <v>15665.15</v>
      </c>
      <c r="AI38" s="44">
        <v>26696.799999999999</v>
      </c>
      <c r="AJ38" s="44">
        <v>8678.8149999999987</v>
      </c>
      <c r="AK38" s="44">
        <v>1705.96</v>
      </c>
      <c r="AL38" s="42">
        <f>+'Anexo 7'!S602</f>
        <v>52746.724999999999</v>
      </c>
      <c r="AM38" s="44">
        <v>10401.59</v>
      </c>
      <c r="AN38" s="44">
        <v>40947.300000000003</v>
      </c>
      <c r="AO38" s="44">
        <v>9146.5</v>
      </c>
      <c r="AP38" s="44">
        <v>3156.9</v>
      </c>
      <c r="AQ38" s="42">
        <f>+'Anexo 7'!S791</f>
        <v>63652.29</v>
      </c>
    </row>
    <row r="39" spans="1:43" x14ac:dyDescent="0.25">
      <c r="A39">
        <v>38</v>
      </c>
      <c r="B39" s="41">
        <v>2012</v>
      </c>
      <c r="C39" s="41">
        <v>5</v>
      </c>
      <c r="D39" s="42" t="e">
        <f>+'Cuadro 1'!#REF!</f>
        <v>#REF!</v>
      </c>
      <c r="E39" s="42" t="e">
        <f>+'Cuadro 2'!#REF!</f>
        <v>#REF!</v>
      </c>
      <c r="F39" s="42" t="e">
        <f>+'Cuadro 3'!#REF!</f>
        <v>#REF!</v>
      </c>
      <c r="G39" s="42" t="e">
        <f>+'Cuadro 3'!#REF!</f>
        <v>#REF!</v>
      </c>
      <c r="H39" s="44">
        <v>208186.23250000001</v>
      </c>
      <c r="I39" s="44">
        <v>479828.70449999993</v>
      </c>
      <c r="J39" s="44">
        <v>166544.12849999999</v>
      </c>
      <c r="K39" s="44">
        <v>15902.089999999998</v>
      </c>
      <c r="L39" s="44">
        <v>24943.435000000005</v>
      </c>
      <c r="M39" s="44">
        <v>9285.9740000000002</v>
      </c>
      <c r="N39" s="44">
        <v>18588.57</v>
      </c>
      <c r="O39" s="44">
        <v>62798.45</v>
      </c>
      <c r="P39" s="44">
        <v>36067.614999999998</v>
      </c>
      <c r="Q39" s="44">
        <v>5399.6975000000002</v>
      </c>
      <c r="R39" s="42">
        <f>+'Anexo 7'!I49</f>
        <v>122854.3325</v>
      </c>
      <c r="S39" s="44">
        <v>14298.07</v>
      </c>
      <c r="T39" s="44">
        <v>17610.7</v>
      </c>
      <c r="U39" s="44">
        <v>8457.2425000000003</v>
      </c>
      <c r="V39" s="44">
        <v>5182.4775000000009</v>
      </c>
      <c r="W39" s="42">
        <f>+'Anexo 7'!I140</f>
        <v>45548.49</v>
      </c>
      <c r="X39" s="42" t="e">
        <f>+'Cuadro 6'!#REF!</f>
        <v>#REF!</v>
      </c>
      <c r="Y39" s="42" t="e">
        <f>+'Cuadro 6'!#REF!</f>
        <v>#REF!</v>
      </c>
      <c r="Z39" s="42" t="e">
        <f>+'Cuadro 6'!#REF!</f>
        <v>#REF!</v>
      </c>
      <c r="AA39" s="42" t="e">
        <f>+'Cuadro 6'!#REF!</f>
        <v>#REF!</v>
      </c>
      <c r="AB39" s="42" t="e">
        <f>+'Cuadro 4'!#REF!</f>
        <v>#REF!</v>
      </c>
      <c r="AC39" s="44">
        <v>18544.839999999997</v>
      </c>
      <c r="AD39" s="44">
        <v>38084.159999999996</v>
      </c>
      <c r="AE39" s="44">
        <v>14746.46</v>
      </c>
      <c r="AF39" s="44">
        <v>6994.8000000000011</v>
      </c>
      <c r="AG39" s="42">
        <f>+'Anexo 7'!I974</f>
        <v>78370.260000000009</v>
      </c>
      <c r="AH39" s="44">
        <v>20483.84</v>
      </c>
      <c r="AI39" s="44">
        <v>31535.15</v>
      </c>
      <c r="AJ39" s="44">
        <v>9107.7584999999999</v>
      </c>
      <c r="AK39" s="44">
        <v>2017.84</v>
      </c>
      <c r="AL39" s="42">
        <f>+'Anexo 7'!S603</f>
        <v>63144.588499999983</v>
      </c>
      <c r="AM39" s="44">
        <v>13767.47</v>
      </c>
      <c r="AN39" s="44">
        <v>42925.1</v>
      </c>
      <c r="AO39" s="44">
        <v>10902.852500000001</v>
      </c>
      <c r="AP39" s="44">
        <v>3919.9775</v>
      </c>
      <c r="AQ39" s="42">
        <f>+'Anexo 7'!S792</f>
        <v>71515.400000000009</v>
      </c>
    </row>
    <row r="40" spans="1:43" x14ac:dyDescent="0.25">
      <c r="A40">
        <v>39</v>
      </c>
      <c r="B40" s="41">
        <v>2012</v>
      </c>
      <c r="C40" s="41">
        <v>6</v>
      </c>
      <c r="D40" s="42" t="e">
        <f>+'Cuadro 1'!#REF!</f>
        <v>#REF!</v>
      </c>
      <c r="E40" s="42" t="e">
        <f>+'Cuadro 2'!#REF!</f>
        <v>#REF!</v>
      </c>
      <c r="F40" s="42" t="e">
        <f>+'Cuadro 3'!#REF!</f>
        <v>#REF!</v>
      </c>
      <c r="G40" s="42" t="e">
        <f>+'Cuadro 3'!#REF!</f>
        <v>#REF!</v>
      </c>
      <c r="H40" s="44">
        <v>202304.63249999998</v>
      </c>
      <c r="I40" s="44">
        <v>468538.62500000006</v>
      </c>
      <c r="J40" s="44">
        <v>162288.61550000001</v>
      </c>
      <c r="K40" s="44">
        <v>14415.72</v>
      </c>
      <c r="L40" s="44">
        <v>22497.202500000003</v>
      </c>
      <c r="M40" s="44">
        <v>9174.9150000000009</v>
      </c>
      <c r="N40" s="44">
        <v>17815.22</v>
      </c>
      <c r="O40" s="44">
        <v>65749.05</v>
      </c>
      <c r="P40" s="44">
        <v>33739.5625</v>
      </c>
      <c r="Q40" s="44">
        <v>5347.7049999999999</v>
      </c>
      <c r="R40" s="42">
        <f>+'Anexo 7'!I50</f>
        <v>122651.53750000001</v>
      </c>
      <c r="S40" s="44">
        <v>14238.934999999999</v>
      </c>
      <c r="T40" s="44">
        <v>16591.825000000001</v>
      </c>
      <c r="U40" s="44">
        <v>7683.45</v>
      </c>
      <c r="V40" s="44">
        <v>4928.9650000000001</v>
      </c>
      <c r="W40" s="42">
        <f>+'Anexo 7'!I141</f>
        <v>43443.174999999996</v>
      </c>
      <c r="X40" s="42" t="e">
        <f>+'Cuadro 6'!#REF!</f>
        <v>#REF!</v>
      </c>
      <c r="Y40" s="42" t="e">
        <f>+'Cuadro 6'!#REF!</f>
        <v>#REF!</v>
      </c>
      <c r="Z40" s="42" t="e">
        <f>+'Cuadro 6'!#REF!</f>
        <v>#REF!</v>
      </c>
      <c r="AA40" s="42" t="e">
        <f>+'Cuadro 6'!#REF!</f>
        <v>#REF!</v>
      </c>
      <c r="AB40" s="42" t="e">
        <f>+'Cuadro 4'!#REF!</f>
        <v>#REF!</v>
      </c>
      <c r="AC40" s="44">
        <v>19170.9025</v>
      </c>
      <c r="AD40" s="44">
        <v>32710.725000000002</v>
      </c>
      <c r="AE40" s="44">
        <v>13170.825000000001</v>
      </c>
      <c r="AF40" s="44">
        <v>6368.2449999999999</v>
      </c>
      <c r="AG40" s="42">
        <f>+'Anexo 7'!I975</f>
        <v>71420.697499999995</v>
      </c>
      <c r="AH40" s="44">
        <v>18886.560000000001</v>
      </c>
      <c r="AI40" s="44">
        <v>28801.63</v>
      </c>
      <c r="AJ40" s="44">
        <v>9643.7029999999995</v>
      </c>
      <c r="AK40" s="44">
        <v>1981.6400000000003</v>
      </c>
      <c r="AL40" s="42">
        <f>+'Anexo 7'!S604</f>
        <v>59313.533000000003</v>
      </c>
      <c r="AM40" s="44">
        <v>13627.65</v>
      </c>
      <c r="AN40" s="44">
        <v>44374.074999999997</v>
      </c>
      <c r="AO40" s="44">
        <v>10093.474999999999</v>
      </c>
      <c r="AP40" s="44">
        <v>3383.8449999999998</v>
      </c>
      <c r="AQ40" s="42">
        <f>+'Anexo 7'!S793</f>
        <v>71479.044999999998</v>
      </c>
    </row>
    <row r="41" spans="1:43" x14ac:dyDescent="0.25">
      <c r="A41">
        <v>40</v>
      </c>
      <c r="B41" s="41">
        <v>2012</v>
      </c>
      <c r="C41" s="41">
        <v>7</v>
      </c>
      <c r="D41" s="42" t="e">
        <f>+'Cuadro 1'!#REF!</f>
        <v>#REF!</v>
      </c>
      <c r="E41" s="42" t="e">
        <f>+'Cuadro 2'!#REF!</f>
        <v>#REF!</v>
      </c>
      <c r="F41" s="42" t="e">
        <f>+'Cuadro 3'!#REF!</f>
        <v>#REF!</v>
      </c>
      <c r="G41" s="42" t="e">
        <f>+'Cuadro 3'!#REF!</f>
        <v>#REF!</v>
      </c>
      <c r="H41" s="44">
        <v>199361.38749999995</v>
      </c>
      <c r="I41" s="44">
        <v>462078.74750000011</v>
      </c>
      <c r="J41" s="44">
        <v>167330.42050000004</v>
      </c>
      <c r="K41" s="44">
        <v>14298.869999999999</v>
      </c>
      <c r="L41" s="44">
        <v>25378.595499999996</v>
      </c>
      <c r="M41" s="44">
        <v>11184.539999999999</v>
      </c>
      <c r="N41" s="44">
        <v>18982.560000000001</v>
      </c>
      <c r="O41" s="44">
        <v>60504.025000000001</v>
      </c>
      <c r="P41" s="44">
        <v>36953.192499999997</v>
      </c>
      <c r="Q41" s="44">
        <v>6534.0174999999999</v>
      </c>
      <c r="R41" s="42">
        <f>+'Anexo 7'!I51</f>
        <v>122973.795</v>
      </c>
      <c r="S41" s="44">
        <v>12340.737499999999</v>
      </c>
      <c r="T41" s="44">
        <v>19032.212500000001</v>
      </c>
      <c r="U41" s="44">
        <v>8928.4850000000006</v>
      </c>
      <c r="V41" s="44">
        <v>4474.375</v>
      </c>
      <c r="W41" s="42">
        <f>+'Anexo 7'!I142</f>
        <v>44775.81</v>
      </c>
      <c r="X41" s="42" t="e">
        <f>+'Cuadro 6'!#REF!</f>
        <v>#REF!</v>
      </c>
      <c r="Y41" s="42" t="e">
        <f>+'Cuadro 6'!#REF!</f>
        <v>#REF!</v>
      </c>
      <c r="Z41" s="42" t="e">
        <f>+'Cuadro 6'!#REF!</f>
        <v>#REF!</v>
      </c>
      <c r="AA41" s="42" t="e">
        <f>+'Cuadro 6'!#REF!</f>
        <v>#REF!</v>
      </c>
      <c r="AB41" s="42" t="e">
        <f>+'Cuadro 4'!#REF!</f>
        <v>#REF!</v>
      </c>
      <c r="AC41" s="44">
        <v>20285.259999999998</v>
      </c>
      <c r="AD41" s="44">
        <v>33994.474999999999</v>
      </c>
      <c r="AE41" s="44">
        <v>13557.59</v>
      </c>
      <c r="AF41" s="44">
        <v>7863.4630000000006</v>
      </c>
      <c r="AG41" s="42">
        <f>+'Anexo 7'!I976</f>
        <v>75700.788</v>
      </c>
      <c r="AH41" s="44">
        <v>20734.809999999998</v>
      </c>
      <c r="AI41" s="44">
        <v>31271</v>
      </c>
      <c r="AJ41" s="44">
        <v>11232.165499999999</v>
      </c>
      <c r="AK41" s="44">
        <v>2100</v>
      </c>
      <c r="AL41" s="42">
        <f>+'Anexo 7'!S605</f>
        <v>65337.9755</v>
      </c>
      <c r="AM41" s="44">
        <v>11419.07</v>
      </c>
      <c r="AN41" s="44">
        <v>44436.25</v>
      </c>
      <c r="AO41" s="44">
        <v>12216.54</v>
      </c>
      <c r="AP41" s="44">
        <v>3859.7674999999999</v>
      </c>
      <c r="AQ41" s="42">
        <f>+'Anexo 7'!S794</f>
        <v>71931.627500000017</v>
      </c>
    </row>
    <row r="42" spans="1:43" x14ac:dyDescent="0.25">
      <c r="A42">
        <v>41</v>
      </c>
      <c r="B42" s="41">
        <v>2012</v>
      </c>
      <c r="C42" s="41">
        <v>8</v>
      </c>
      <c r="D42" s="42" t="e">
        <f>+'Cuadro 1'!#REF!</f>
        <v>#REF!</v>
      </c>
      <c r="E42" s="42" t="e">
        <f>+'Cuadro 2'!#REF!</f>
        <v>#REF!</v>
      </c>
      <c r="F42" s="42" t="e">
        <f>+'Cuadro 3'!#REF!</f>
        <v>#REF!</v>
      </c>
      <c r="G42" s="42" t="e">
        <f>+'Cuadro 3'!#REF!</f>
        <v>#REF!</v>
      </c>
      <c r="H42" s="44">
        <v>206133.7335</v>
      </c>
      <c r="I42" s="44">
        <v>483669.13</v>
      </c>
      <c r="J42" s="44">
        <v>166500.88499999998</v>
      </c>
      <c r="K42" s="44">
        <v>14044.009999999998</v>
      </c>
      <c r="L42" s="44">
        <v>25005.851500000004</v>
      </c>
      <c r="M42" s="44">
        <v>11109.369999999999</v>
      </c>
      <c r="N42" s="44">
        <v>19126.82</v>
      </c>
      <c r="O42" s="44">
        <v>61709.542999999998</v>
      </c>
      <c r="P42" s="44">
        <v>37240.5625</v>
      </c>
      <c r="Q42" s="44">
        <v>6126.37</v>
      </c>
      <c r="R42" s="42">
        <f>+'Anexo 7'!I52</f>
        <v>124203.29549999999</v>
      </c>
      <c r="S42" s="44">
        <v>14077.725</v>
      </c>
      <c r="T42" s="44">
        <v>19117.525000000001</v>
      </c>
      <c r="U42" s="44">
        <v>9291.2150000000001</v>
      </c>
      <c r="V42" s="44">
        <v>5051.7074999999995</v>
      </c>
      <c r="W42" s="42">
        <f>+'Anexo 7'!I143</f>
        <v>47538.172499999993</v>
      </c>
      <c r="X42" s="42" t="e">
        <f>+'Cuadro 6'!#REF!</f>
        <v>#REF!</v>
      </c>
      <c r="Y42" s="42" t="e">
        <f>+'Cuadro 6'!#REF!</f>
        <v>#REF!</v>
      </c>
      <c r="Z42" s="42" t="e">
        <f>+'Cuadro 6'!#REF!</f>
        <v>#REF!</v>
      </c>
      <c r="AA42" s="42" t="e">
        <f>+'Cuadro 6'!#REF!</f>
        <v>#REF!</v>
      </c>
      <c r="AB42" s="42" t="e">
        <f>+'Cuadro 4'!#REF!</f>
        <v>#REF!</v>
      </c>
      <c r="AC42" s="44">
        <v>21744.067500000001</v>
      </c>
      <c r="AD42" s="44">
        <v>37381.589999999997</v>
      </c>
      <c r="AE42" s="44">
        <v>13397.1325</v>
      </c>
      <c r="AF42" s="44">
        <v>7859.8725000000004</v>
      </c>
      <c r="AG42" s="42">
        <f>+'Anexo 7'!I977</f>
        <v>80382.662500000006</v>
      </c>
      <c r="AH42" s="44">
        <v>21230.54</v>
      </c>
      <c r="AI42" s="44">
        <v>30869.53</v>
      </c>
      <c r="AJ42" s="44">
        <v>12390.619999999999</v>
      </c>
      <c r="AK42" s="44">
        <v>2262.4</v>
      </c>
      <c r="AL42" s="42">
        <f>+'Anexo 7'!S606</f>
        <v>66753.090000000011</v>
      </c>
      <c r="AM42" s="44">
        <v>12138.48</v>
      </c>
      <c r="AN42" s="44">
        <v>45354.375</v>
      </c>
      <c r="AO42" s="44">
        <v>11901.817500000001</v>
      </c>
      <c r="AP42" s="44">
        <v>3806.7240000000002</v>
      </c>
      <c r="AQ42" s="42">
        <f>+'Anexo 7'!S795</f>
        <v>73201.396500000003</v>
      </c>
    </row>
    <row r="43" spans="1:43" x14ac:dyDescent="0.25">
      <c r="A43">
        <v>42</v>
      </c>
      <c r="B43" s="41">
        <v>2012</v>
      </c>
      <c r="C43" s="41">
        <v>9</v>
      </c>
      <c r="D43" s="42" t="e">
        <f>+'Cuadro 1'!#REF!</f>
        <v>#REF!</v>
      </c>
      <c r="E43" s="42" t="e">
        <f>+'Cuadro 2'!#REF!</f>
        <v>#REF!</v>
      </c>
      <c r="F43" s="42" t="e">
        <f>+'Cuadro 3'!#REF!</f>
        <v>#REF!</v>
      </c>
      <c r="G43" s="42" t="e">
        <f>+'Cuadro 3'!#REF!</f>
        <v>#REF!</v>
      </c>
      <c r="H43" s="44">
        <v>199182.20099999988</v>
      </c>
      <c r="I43" s="44">
        <v>445539.30099999992</v>
      </c>
      <c r="J43" s="44">
        <v>167060.18200000003</v>
      </c>
      <c r="K43" s="44">
        <v>15964.719000000001</v>
      </c>
      <c r="L43" s="44">
        <v>24305.648000000001</v>
      </c>
      <c r="M43" s="44">
        <v>10694.605</v>
      </c>
      <c r="N43" s="44">
        <v>20167.03</v>
      </c>
      <c r="O43" s="44">
        <v>60009.8</v>
      </c>
      <c r="P43" s="44">
        <v>36014.410000000003</v>
      </c>
      <c r="Q43" s="44">
        <v>6132</v>
      </c>
      <c r="R43" s="42">
        <f>+'Anexo 7'!I53</f>
        <v>122323.23999999999</v>
      </c>
      <c r="S43" s="44">
        <v>12452.745000000001</v>
      </c>
      <c r="T43" s="44">
        <v>17953.275000000001</v>
      </c>
      <c r="U43" s="44">
        <v>9728.6750000000011</v>
      </c>
      <c r="V43" s="44">
        <v>4824.05</v>
      </c>
      <c r="W43" s="42">
        <f>+'Anexo 7'!I144</f>
        <v>44958.74500000001</v>
      </c>
      <c r="X43" s="42" t="e">
        <f>+'Cuadro 6'!#REF!</f>
        <v>#REF!</v>
      </c>
      <c r="Y43" s="42" t="e">
        <f>+'Cuadro 6'!#REF!</f>
        <v>#REF!</v>
      </c>
      <c r="Z43" s="42" t="e">
        <f>+'Cuadro 6'!#REF!</f>
        <v>#REF!</v>
      </c>
      <c r="AA43" s="42" t="e">
        <f>+'Cuadro 6'!#REF!</f>
        <v>#REF!</v>
      </c>
      <c r="AB43" s="42" t="e">
        <f>+'Cuadro 4'!#REF!</f>
        <v>#REF!</v>
      </c>
      <c r="AC43" s="44">
        <v>19752.18</v>
      </c>
      <c r="AD43" s="44">
        <v>32359.774999999998</v>
      </c>
      <c r="AE43" s="44">
        <v>14223.59</v>
      </c>
      <c r="AF43" s="44">
        <v>7734.2990000000009</v>
      </c>
      <c r="AG43" s="42">
        <f>+'Anexo 7'!I978</f>
        <v>74069.843999999997</v>
      </c>
      <c r="AH43" s="44">
        <v>18823.52</v>
      </c>
      <c r="AI43" s="44">
        <v>29374.25</v>
      </c>
      <c r="AJ43" s="44">
        <v>12550.557500000001</v>
      </c>
      <c r="AK43" s="44">
        <v>2031.3000000000002</v>
      </c>
      <c r="AL43" s="42">
        <f>+'Anexo 7'!S607</f>
        <v>62779.627500000002</v>
      </c>
      <c r="AM43" s="44">
        <v>11959.944</v>
      </c>
      <c r="AN43" s="44">
        <v>41974.9</v>
      </c>
      <c r="AO43" s="44">
        <v>12323.237499999999</v>
      </c>
      <c r="AP43" s="44">
        <v>4590.9025000000001</v>
      </c>
      <c r="AQ43" s="42">
        <f>+'Anexo 7'!S796</f>
        <v>70848.984000000011</v>
      </c>
    </row>
    <row r="44" spans="1:43" x14ac:dyDescent="0.25">
      <c r="A44">
        <v>43</v>
      </c>
      <c r="B44" s="41">
        <v>2012</v>
      </c>
      <c r="C44" s="41">
        <v>10</v>
      </c>
      <c r="D44" s="42" t="e">
        <f>+'Cuadro 1'!#REF!</f>
        <v>#REF!</v>
      </c>
      <c r="E44" s="42" t="e">
        <f>+'Cuadro 2'!#REF!</f>
        <v>#REF!</v>
      </c>
      <c r="F44" s="42" t="e">
        <f>+'Cuadro 3'!#REF!</f>
        <v>#REF!</v>
      </c>
      <c r="G44" s="42" t="e">
        <f>+'Cuadro 3'!#REF!</f>
        <v>#REF!</v>
      </c>
      <c r="H44" s="44">
        <v>201282.48300000004</v>
      </c>
      <c r="I44" s="44">
        <v>475866.47599999997</v>
      </c>
      <c r="J44" s="44">
        <v>176320.93400000001</v>
      </c>
      <c r="K44" s="44">
        <v>17903.582999999999</v>
      </c>
      <c r="L44" s="44">
        <v>24928.869500000001</v>
      </c>
      <c r="M44" s="44">
        <v>10488.303</v>
      </c>
      <c r="N44" s="44">
        <v>19920.04</v>
      </c>
      <c r="O44" s="44">
        <v>62340.197999999997</v>
      </c>
      <c r="P44" s="44">
        <v>38003.056499999999</v>
      </c>
      <c r="Q44" s="44">
        <v>6791.5225</v>
      </c>
      <c r="R44" s="42">
        <f>+'Anexo 7'!I54</f>
        <v>127054.817</v>
      </c>
      <c r="S44" s="44">
        <v>12386.055</v>
      </c>
      <c r="T44" s="44">
        <v>18582.825000000001</v>
      </c>
      <c r="U44" s="44">
        <v>9939.2849999999999</v>
      </c>
      <c r="V44" s="44">
        <v>5636.04</v>
      </c>
      <c r="W44" s="42">
        <f>+'Anexo 7'!I145</f>
        <v>46544.205000000002</v>
      </c>
      <c r="X44" s="42" t="e">
        <f>+'Cuadro 6'!#REF!</f>
        <v>#REF!</v>
      </c>
      <c r="Y44" s="42" t="e">
        <f>+'Cuadro 6'!#REF!</f>
        <v>#REF!</v>
      </c>
      <c r="Z44" s="42" t="e">
        <f>+'Cuadro 6'!#REF!</f>
        <v>#REF!</v>
      </c>
      <c r="AA44" s="42" t="e">
        <f>+'Cuadro 6'!#REF!</f>
        <v>#REF!</v>
      </c>
      <c r="AB44" s="42" t="e">
        <f>+'Cuadro 4'!#REF!</f>
        <v>#REF!</v>
      </c>
      <c r="AC44" s="44">
        <v>19191.41</v>
      </c>
      <c r="AD44" s="44">
        <v>36606.584999999999</v>
      </c>
      <c r="AE44" s="44">
        <v>14903.23</v>
      </c>
      <c r="AF44" s="44">
        <v>6933.2080000000005</v>
      </c>
      <c r="AG44" s="42">
        <f>+'Anexo 7'!I979</f>
        <v>77634.433000000005</v>
      </c>
      <c r="AH44" s="44">
        <v>19369.72</v>
      </c>
      <c r="AI44" s="44">
        <v>29900.764999999999</v>
      </c>
      <c r="AJ44" s="44">
        <v>13705.8675</v>
      </c>
      <c r="AK44" s="44">
        <v>2233.08</v>
      </c>
      <c r="AL44" s="42">
        <f>+'Anexo 7'!S608</f>
        <v>65209.432500000003</v>
      </c>
      <c r="AM44" s="44">
        <v>14993.9</v>
      </c>
      <c r="AN44" s="44">
        <v>44693.275000000001</v>
      </c>
      <c r="AO44" s="44">
        <v>13752.9275</v>
      </c>
      <c r="AP44" s="44">
        <v>3913.1875000000005</v>
      </c>
      <c r="AQ44" s="42">
        <f>+'Anexo 7'!S797</f>
        <v>77353.290000000008</v>
      </c>
    </row>
    <row r="45" spans="1:43" x14ac:dyDescent="0.25">
      <c r="A45">
        <v>44</v>
      </c>
      <c r="B45" s="41">
        <v>2012</v>
      </c>
      <c r="C45" s="41">
        <v>11</v>
      </c>
      <c r="D45" s="42" t="e">
        <f>+'Cuadro 1'!#REF!</f>
        <v>#REF!</v>
      </c>
      <c r="E45" s="42" t="e">
        <f>+'Cuadro 2'!#REF!</f>
        <v>#REF!</v>
      </c>
      <c r="F45" s="42" t="e">
        <f>+'Cuadro 3'!#REF!</f>
        <v>#REF!</v>
      </c>
      <c r="G45" s="42" t="e">
        <f>+'Cuadro 3'!#REF!</f>
        <v>#REF!</v>
      </c>
      <c r="H45" s="44">
        <v>197940.43999999989</v>
      </c>
      <c r="I45" s="44">
        <v>491605.77250000008</v>
      </c>
      <c r="J45" s="44">
        <v>172788.7745</v>
      </c>
      <c r="K45" s="44">
        <v>15534.11</v>
      </c>
      <c r="L45" s="44">
        <v>25924.2755</v>
      </c>
      <c r="M45" s="44">
        <v>11276.217000000001</v>
      </c>
      <c r="N45" s="44">
        <v>17153.02</v>
      </c>
      <c r="O45" s="44">
        <v>61612.877999999997</v>
      </c>
      <c r="P45" s="44">
        <v>35827.525000000001</v>
      </c>
      <c r="Q45" s="44">
        <v>6584.1325000000006</v>
      </c>
      <c r="R45" s="42">
        <f>+'Anexo 7'!I55</f>
        <v>121177.5555</v>
      </c>
      <c r="S45" s="44">
        <v>13336.655000000001</v>
      </c>
      <c r="T45" s="44">
        <v>19718.325000000001</v>
      </c>
      <c r="U45" s="44">
        <v>9652.4575000000004</v>
      </c>
      <c r="V45" s="44">
        <v>5388.1249999999991</v>
      </c>
      <c r="W45" s="42">
        <f>+'Anexo 7'!I146</f>
        <v>48095.5625</v>
      </c>
      <c r="X45" s="42" t="e">
        <f>+'Cuadro 6'!#REF!</f>
        <v>#REF!</v>
      </c>
      <c r="Y45" s="42" t="e">
        <f>+'Cuadro 6'!#REF!</f>
        <v>#REF!</v>
      </c>
      <c r="Z45" s="42" t="e">
        <f>+'Cuadro 6'!#REF!</f>
        <v>#REF!</v>
      </c>
      <c r="AA45" s="42" t="e">
        <f>+'Cuadro 6'!#REF!</f>
        <v>#REF!</v>
      </c>
      <c r="AB45" s="42" t="e">
        <f>+'Cuadro 4'!#REF!</f>
        <v>#REF!</v>
      </c>
      <c r="AC45" s="44">
        <v>20672.822499999998</v>
      </c>
      <c r="AD45" s="44">
        <v>38035.120000000003</v>
      </c>
      <c r="AE45" s="44">
        <v>15298.07</v>
      </c>
      <c r="AF45" s="44">
        <v>7856.1054999999997</v>
      </c>
      <c r="AG45" s="42">
        <f>+'Anexo 7'!I980</f>
        <v>81862.118000000002</v>
      </c>
      <c r="AH45" s="44">
        <v>20106.384999999998</v>
      </c>
      <c r="AI45" s="44">
        <v>29475.633000000002</v>
      </c>
      <c r="AJ45" s="44">
        <v>12815.445</v>
      </c>
      <c r="AK45" s="44">
        <v>2354.75</v>
      </c>
      <c r="AL45" s="42">
        <f>+'Anexo 7'!S609</f>
        <v>64752.213000000003</v>
      </c>
      <c r="AM45" s="44">
        <v>11386.83</v>
      </c>
      <c r="AN45" s="44">
        <v>46267.605000000003</v>
      </c>
      <c r="AO45" s="44">
        <v>13044.976999999999</v>
      </c>
      <c r="AP45" s="44">
        <v>3451.0174999999999</v>
      </c>
      <c r="AQ45" s="42">
        <f>+'Anexo 7'!S798</f>
        <v>74150.429499999998</v>
      </c>
    </row>
    <row r="46" spans="1:43" x14ac:dyDescent="0.25">
      <c r="A46">
        <v>45</v>
      </c>
      <c r="B46" s="41">
        <v>2012</v>
      </c>
      <c r="C46" s="41">
        <v>12</v>
      </c>
      <c r="D46" s="42" t="e">
        <f>+'Cuadro 1'!#REF!</f>
        <v>#REF!</v>
      </c>
      <c r="E46" s="42" t="e">
        <f>+'Cuadro 2'!#REF!</f>
        <v>#REF!</v>
      </c>
      <c r="F46" s="42" t="e">
        <f>+'Cuadro 3'!#REF!</f>
        <v>#REF!</v>
      </c>
      <c r="G46" s="42" t="e">
        <f>+'Cuadro 3'!#REF!</f>
        <v>#REF!</v>
      </c>
      <c r="H46" s="44">
        <v>170233.70850000001</v>
      </c>
      <c r="I46" s="44">
        <v>478029.2635</v>
      </c>
      <c r="J46" s="44">
        <v>141561.88850000003</v>
      </c>
      <c r="K46" s="44">
        <v>8517.1049999999996</v>
      </c>
      <c r="L46" s="44">
        <v>21833.83</v>
      </c>
      <c r="M46" s="44">
        <v>11309.42</v>
      </c>
      <c r="N46" s="44">
        <v>15647.92</v>
      </c>
      <c r="O46" s="44">
        <v>60020.82</v>
      </c>
      <c r="P46" s="44">
        <v>27884.745000000003</v>
      </c>
      <c r="Q46" s="44">
        <v>5461.0974999999999</v>
      </c>
      <c r="R46" s="42">
        <f>+'Anexo 7'!I56</f>
        <v>109014.5825</v>
      </c>
      <c r="S46" s="44">
        <v>12458.59</v>
      </c>
      <c r="T46" s="44">
        <v>20166.8325</v>
      </c>
      <c r="U46" s="44">
        <v>10605.76</v>
      </c>
      <c r="V46" s="44">
        <v>3324.3449999999998</v>
      </c>
      <c r="W46" s="42">
        <f>+'Anexo 7'!I147</f>
        <v>46555.527500000004</v>
      </c>
      <c r="X46" s="42" t="e">
        <f>+'Cuadro 6'!#REF!</f>
        <v>#REF!</v>
      </c>
      <c r="Y46" s="42" t="e">
        <f>+'Cuadro 6'!#REF!</f>
        <v>#REF!</v>
      </c>
      <c r="Z46" s="42" t="e">
        <f>+'Cuadro 6'!#REF!</f>
        <v>#REF!</v>
      </c>
      <c r="AA46" s="42" t="e">
        <f>+'Cuadro 6'!#REF!</f>
        <v>#REF!</v>
      </c>
      <c r="AB46" s="42" t="e">
        <f>+'Cuadro 4'!#REF!</f>
        <v>#REF!</v>
      </c>
      <c r="AC46" s="44">
        <v>16548.16</v>
      </c>
      <c r="AD46" s="44">
        <v>32372.382000000001</v>
      </c>
      <c r="AE46" s="44">
        <v>12071.282499999999</v>
      </c>
      <c r="AF46" s="44">
        <v>5763.08</v>
      </c>
      <c r="AG46" s="42">
        <f>+'Anexo 7'!I981</f>
        <v>66754.904500000004</v>
      </c>
      <c r="AH46" s="44">
        <v>17821.61</v>
      </c>
      <c r="AI46" s="44">
        <v>28179.915000000001</v>
      </c>
      <c r="AJ46" s="44">
        <v>10405.720499999999</v>
      </c>
      <c r="AK46" s="44">
        <v>1636.82</v>
      </c>
      <c r="AL46" s="42">
        <f>+'Anexo 7'!S610</f>
        <v>58044.06549999999</v>
      </c>
      <c r="AM46" s="44">
        <v>10291.219999999999</v>
      </c>
      <c r="AN46" s="44">
        <v>44950.93</v>
      </c>
      <c r="AO46" s="44">
        <v>10558.495000000001</v>
      </c>
      <c r="AP46" s="44">
        <v>1939.5075000000002</v>
      </c>
      <c r="AQ46" s="42">
        <f>+'Anexo 7'!S799</f>
        <v>67740.152500000011</v>
      </c>
    </row>
    <row r="47" spans="1:43" x14ac:dyDescent="0.25">
      <c r="A47">
        <v>46</v>
      </c>
      <c r="B47" s="41">
        <v>2013</v>
      </c>
      <c r="C47" s="41">
        <v>1</v>
      </c>
      <c r="D47" s="42" t="e">
        <f>+'Cuadro 1'!#REF!</f>
        <v>#REF!</v>
      </c>
      <c r="E47" s="42" t="e">
        <f>+'Cuadro 2'!#REF!</f>
        <v>#REF!</v>
      </c>
      <c r="F47" s="42" t="e">
        <f>+'Cuadro 3'!#REF!</f>
        <v>#REF!</v>
      </c>
      <c r="G47" s="42" t="e">
        <f>+'Cuadro 3'!#REF!</f>
        <v>#REF!</v>
      </c>
      <c r="H47" s="44">
        <v>174911.27</v>
      </c>
      <c r="I47" s="44">
        <v>406740.57699999999</v>
      </c>
      <c r="J47" s="44">
        <v>165538.63149999996</v>
      </c>
      <c r="K47" s="44">
        <v>12511.22</v>
      </c>
      <c r="L47" s="44">
        <v>26865.436499999996</v>
      </c>
      <c r="M47" s="44">
        <v>10574.429999999998</v>
      </c>
      <c r="N47" s="44">
        <v>14586</v>
      </c>
      <c r="O47" s="44">
        <v>53619.31</v>
      </c>
      <c r="P47" s="44">
        <v>32260.077499999999</v>
      </c>
      <c r="Q47" s="44">
        <v>5889.9274999999998</v>
      </c>
      <c r="R47" s="42">
        <f>+'Anexo 7'!I57</f>
        <v>106355.315</v>
      </c>
      <c r="S47" s="44">
        <v>13353.785</v>
      </c>
      <c r="T47" s="44">
        <v>17930.48</v>
      </c>
      <c r="U47" s="44">
        <v>12436.8825</v>
      </c>
      <c r="V47" s="44">
        <v>5295.204999999999</v>
      </c>
      <c r="W47" s="42">
        <f>+'Anexo 7'!I148</f>
        <v>49016.352500000001</v>
      </c>
      <c r="X47" s="42" t="e">
        <f>+'Cuadro 6'!#REF!</f>
        <v>#REF!</v>
      </c>
      <c r="Y47" s="42" t="e">
        <f>+'Cuadro 6'!#REF!</f>
        <v>#REF!</v>
      </c>
      <c r="Z47" s="42" t="e">
        <f>+'Cuadro 6'!#REF!</f>
        <v>#REF!</v>
      </c>
      <c r="AA47" s="42" t="e">
        <f>+'Cuadro 6'!#REF!</f>
        <v>#REF!</v>
      </c>
      <c r="AB47" s="42" t="e">
        <f>+'Cuadro 4'!#REF!</f>
        <v>#REF!</v>
      </c>
      <c r="AC47" s="44">
        <v>18863.91</v>
      </c>
      <c r="AD47" s="44">
        <v>28876.22</v>
      </c>
      <c r="AE47" s="44">
        <v>13679.785</v>
      </c>
      <c r="AF47" s="44">
        <v>9682.4290000000001</v>
      </c>
      <c r="AG47" s="42">
        <f>+'Anexo 7'!I982</f>
        <v>71102.343999999997</v>
      </c>
      <c r="AH47" s="44">
        <v>16165.17</v>
      </c>
      <c r="AI47" s="44">
        <v>25617.55</v>
      </c>
      <c r="AJ47" s="44">
        <v>14790.262499999999</v>
      </c>
      <c r="AK47" s="44">
        <v>1587.7099999999998</v>
      </c>
      <c r="AL47" s="42">
        <f>+'Anexo 7'!S611</f>
        <v>58160.692500000012</v>
      </c>
      <c r="AM47" s="44">
        <v>10644.205</v>
      </c>
      <c r="AN47" s="44">
        <v>34861.334999999999</v>
      </c>
      <c r="AO47" s="44">
        <v>12484.0075</v>
      </c>
      <c r="AP47" s="44">
        <v>3185.3</v>
      </c>
      <c r="AQ47" s="42">
        <f>+'Anexo 7'!S800</f>
        <v>61174.847500000011</v>
      </c>
    </row>
    <row r="48" spans="1:43" x14ac:dyDescent="0.25">
      <c r="A48">
        <v>47</v>
      </c>
      <c r="B48" s="41">
        <v>2013</v>
      </c>
      <c r="C48" s="41">
        <v>2</v>
      </c>
      <c r="D48" s="42" t="e">
        <f>+'Cuadro 1'!#REF!</f>
        <v>#REF!</v>
      </c>
      <c r="E48" s="42" t="e">
        <f>+'Cuadro 2'!#REF!</f>
        <v>#REF!</v>
      </c>
      <c r="F48" s="42" t="e">
        <f>+'Cuadro 3'!#REF!</f>
        <v>#REF!</v>
      </c>
      <c r="G48" s="42" t="e">
        <f>+'Cuadro 3'!#REF!</f>
        <v>#REF!</v>
      </c>
      <c r="H48" s="44">
        <v>190624.96</v>
      </c>
      <c r="I48" s="44">
        <v>428209.2269999999</v>
      </c>
      <c r="J48" s="44">
        <v>160978.42199999999</v>
      </c>
      <c r="K48" s="44">
        <v>10280.24</v>
      </c>
      <c r="L48" s="44">
        <v>25907.379999999997</v>
      </c>
      <c r="M48" s="44">
        <v>10920.900000000001</v>
      </c>
      <c r="N48" s="44">
        <v>17585.530000000002</v>
      </c>
      <c r="O48" s="44">
        <v>55260.675000000003</v>
      </c>
      <c r="P48" s="44">
        <v>35340.315000000002</v>
      </c>
      <c r="Q48" s="44">
        <v>5809.5874999999996</v>
      </c>
      <c r="R48" s="42">
        <f>+'Anexo 7'!I58</f>
        <v>113996.10749999998</v>
      </c>
      <c r="S48" s="44">
        <v>11694.39</v>
      </c>
      <c r="T48" s="44">
        <v>15499.975</v>
      </c>
      <c r="U48" s="44">
        <v>12684.77</v>
      </c>
      <c r="V48" s="44">
        <v>4643.5225</v>
      </c>
      <c r="W48" s="42">
        <f>+'Anexo 7'!I149</f>
        <v>44522.657500000001</v>
      </c>
      <c r="X48" s="42" t="e">
        <f>+'Cuadro 6'!#REF!</f>
        <v>#REF!</v>
      </c>
      <c r="Y48" s="42" t="e">
        <f>+'Cuadro 6'!#REF!</f>
        <v>#REF!</v>
      </c>
      <c r="Z48" s="42" t="e">
        <f>+'Cuadro 6'!#REF!</f>
        <v>#REF!</v>
      </c>
      <c r="AA48" s="42" t="e">
        <f>+'Cuadro 6'!#REF!</f>
        <v>#REF!</v>
      </c>
      <c r="AB48" s="42" t="e">
        <f>+'Cuadro 4'!#REF!</f>
        <v>#REF!</v>
      </c>
      <c r="AC48" s="44">
        <v>21277.72</v>
      </c>
      <c r="AD48" s="44">
        <v>33171.404999999999</v>
      </c>
      <c r="AE48" s="44">
        <v>15436.08</v>
      </c>
      <c r="AF48" s="44">
        <v>7859.9049999999988</v>
      </c>
      <c r="AG48" s="42">
        <f>+'Anexo 7'!I983</f>
        <v>77745.11</v>
      </c>
      <c r="AH48" s="44">
        <v>18754.09</v>
      </c>
      <c r="AI48" s="44">
        <v>27975.4</v>
      </c>
      <c r="AJ48" s="44">
        <v>12070.017</v>
      </c>
      <c r="AK48" s="44">
        <v>1958.1999999999998</v>
      </c>
      <c r="AL48" s="42">
        <f>+'Anexo 7'!S612</f>
        <v>60757.707000000002</v>
      </c>
      <c r="AM48" s="44">
        <v>11404.34</v>
      </c>
      <c r="AN48" s="44">
        <v>43986.209000000003</v>
      </c>
      <c r="AO48" s="44">
        <v>11423.9625</v>
      </c>
      <c r="AP48" s="44">
        <v>3559.3225000000002</v>
      </c>
      <c r="AQ48" s="42">
        <f>+'Anexo 7'!S801</f>
        <v>70373.833999999988</v>
      </c>
    </row>
    <row r="49" spans="1:43" x14ac:dyDescent="0.25">
      <c r="A49">
        <v>48</v>
      </c>
      <c r="B49" s="41">
        <v>2013</v>
      </c>
      <c r="C49" s="41">
        <v>3</v>
      </c>
      <c r="D49" s="42" t="e">
        <f>+'Cuadro 1'!#REF!</f>
        <v>#REF!</v>
      </c>
      <c r="E49" s="42" t="e">
        <f>+'Cuadro 2'!#REF!</f>
        <v>#REF!</v>
      </c>
      <c r="F49" s="42" t="e">
        <f>+'Cuadro 3'!#REF!</f>
        <v>#REF!</v>
      </c>
      <c r="G49" s="42" t="e">
        <f>+'Cuadro 3'!#REF!</f>
        <v>#REF!</v>
      </c>
      <c r="H49" s="44">
        <v>192917.215</v>
      </c>
      <c r="I49" s="44">
        <v>417659.5895</v>
      </c>
      <c r="J49" s="44">
        <v>155050.00099999999</v>
      </c>
      <c r="K49" s="44">
        <v>9986.17</v>
      </c>
      <c r="L49" s="44">
        <v>20797.667500000003</v>
      </c>
      <c r="M49" s="44">
        <v>11697.62</v>
      </c>
      <c r="N49" s="44">
        <v>16209.91</v>
      </c>
      <c r="O49" s="44">
        <v>57597.894</v>
      </c>
      <c r="P49" s="44">
        <v>33186.4905</v>
      </c>
      <c r="Q49" s="44">
        <v>5252.165</v>
      </c>
      <c r="R49" s="42">
        <f>+'Anexo 7'!I59</f>
        <v>112246.4595</v>
      </c>
      <c r="S49" s="44">
        <v>15202.2</v>
      </c>
      <c r="T49" s="44">
        <v>18356.587</v>
      </c>
      <c r="U49" s="44">
        <v>13689.330000000002</v>
      </c>
      <c r="V49" s="44">
        <v>4466.5924999999997</v>
      </c>
      <c r="W49" s="42">
        <f>+'Anexo 7'!I150</f>
        <v>51714.709499999997</v>
      </c>
      <c r="X49" s="42" t="e">
        <f>+'Cuadro 6'!#REF!</f>
        <v>#REF!</v>
      </c>
      <c r="Y49" s="42" t="e">
        <f>+'Cuadro 6'!#REF!</f>
        <v>#REF!</v>
      </c>
      <c r="Z49" s="42" t="e">
        <f>+'Cuadro 6'!#REF!</f>
        <v>#REF!</v>
      </c>
      <c r="AA49" s="42" t="e">
        <f>+'Cuadro 6'!#REF!</f>
        <v>#REF!</v>
      </c>
      <c r="AB49" s="42" t="e">
        <f>+'Cuadro 4'!#REF!</f>
        <v>#REF!</v>
      </c>
      <c r="AC49" s="44">
        <v>21498.2</v>
      </c>
      <c r="AD49" s="44">
        <v>28776.424999999999</v>
      </c>
      <c r="AE49" s="44">
        <v>13892.567500000001</v>
      </c>
      <c r="AF49" s="44">
        <v>5680.9174999999996</v>
      </c>
      <c r="AG49" s="42">
        <f>+'Anexo 7'!I984</f>
        <v>70259.150000000009</v>
      </c>
      <c r="AH49" s="44">
        <v>20055.43</v>
      </c>
      <c r="AI49" s="44">
        <v>26325.05</v>
      </c>
      <c r="AJ49" s="44">
        <v>13043.4375</v>
      </c>
      <c r="AK49" s="44">
        <v>2690.91</v>
      </c>
      <c r="AL49" s="42">
        <f>+'Anexo 7'!S613</f>
        <v>62114.827500000014</v>
      </c>
      <c r="AM49" s="44">
        <v>11859.995000000001</v>
      </c>
      <c r="AN49" s="44">
        <v>37498.661999999997</v>
      </c>
      <c r="AO49" s="44">
        <v>11259.817499999999</v>
      </c>
      <c r="AP49" s="44">
        <v>1650.9649999999999</v>
      </c>
      <c r="AQ49" s="42">
        <f>+'Anexo 7'!S802</f>
        <v>62269.439500000008</v>
      </c>
    </row>
    <row r="50" spans="1:43" x14ac:dyDescent="0.25">
      <c r="A50">
        <v>49</v>
      </c>
      <c r="B50" s="41">
        <v>2013</v>
      </c>
      <c r="C50" s="41">
        <v>4</v>
      </c>
      <c r="D50" s="42" t="e">
        <f>+'Cuadro 1'!#REF!</f>
        <v>#REF!</v>
      </c>
      <c r="E50" s="42" t="e">
        <f>+'Cuadro 2'!#REF!</f>
        <v>#REF!</v>
      </c>
      <c r="F50" s="42" t="e">
        <f>+'Cuadro 3'!#REF!</f>
        <v>#REF!</v>
      </c>
      <c r="G50" s="42" t="e">
        <f>+'Cuadro 3'!#REF!</f>
        <v>#REF!</v>
      </c>
      <c r="H50" s="44">
        <v>206734.3425</v>
      </c>
      <c r="I50" s="44">
        <v>473860.62650000001</v>
      </c>
      <c r="J50" s="44">
        <v>187669.75450000001</v>
      </c>
      <c r="K50" s="44">
        <v>13389.77</v>
      </c>
      <c r="L50" s="44">
        <v>24119.84</v>
      </c>
      <c r="M50" s="44">
        <v>12076.127</v>
      </c>
      <c r="N50" s="44">
        <v>16620.8</v>
      </c>
      <c r="O50" s="44">
        <v>64090.110999999997</v>
      </c>
      <c r="P50" s="44">
        <v>39935.750500000002</v>
      </c>
      <c r="Q50" s="44">
        <v>7184.1564999999991</v>
      </c>
      <c r="R50" s="42">
        <f>+'Anexo 7'!I60</f>
        <v>127830.81800000001</v>
      </c>
      <c r="S50" s="44">
        <v>12437.34</v>
      </c>
      <c r="T50" s="44">
        <v>20740.436000000002</v>
      </c>
      <c r="U50" s="44">
        <v>18035.43</v>
      </c>
      <c r="V50" s="44">
        <v>5376.2224999999999</v>
      </c>
      <c r="W50" s="42">
        <f>+'Anexo 7'!I151</f>
        <v>56589.428500000002</v>
      </c>
      <c r="X50" s="42" t="e">
        <f>+'Cuadro 6'!#REF!</f>
        <v>#REF!</v>
      </c>
      <c r="Y50" s="42" t="e">
        <f>+'Cuadro 6'!#REF!</f>
        <v>#REF!</v>
      </c>
      <c r="Z50" s="42" t="e">
        <f>+'Cuadro 6'!#REF!</f>
        <v>#REF!</v>
      </c>
      <c r="AA50" s="42" t="e">
        <f>+'Cuadro 6'!#REF!</f>
        <v>#REF!</v>
      </c>
      <c r="AB50" s="42" t="e">
        <f>+'Cuadro 4'!#REF!</f>
        <v>#REF!</v>
      </c>
      <c r="AC50" s="44">
        <v>23093.41</v>
      </c>
      <c r="AD50" s="44">
        <v>37426.21</v>
      </c>
      <c r="AE50" s="44">
        <v>17589.625</v>
      </c>
      <c r="AF50" s="44">
        <v>5987.0924999999997</v>
      </c>
      <c r="AG50" s="42">
        <f>+'Anexo 7'!I985</f>
        <v>86226.237499999988</v>
      </c>
      <c r="AH50" s="44">
        <v>20199.060000000001</v>
      </c>
      <c r="AI50" s="44">
        <v>31383.7</v>
      </c>
      <c r="AJ50" s="44">
        <v>11872.022999999999</v>
      </c>
      <c r="AK50" s="44">
        <v>2057.9700000000003</v>
      </c>
      <c r="AL50" s="42">
        <f>+'Anexo 7'!S614</f>
        <v>65512.753000000004</v>
      </c>
      <c r="AM50" s="44">
        <v>13321.15</v>
      </c>
      <c r="AN50" s="44">
        <v>41820.03</v>
      </c>
      <c r="AO50" s="44">
        <v>13777.305</v>
      </c>
      <c r="AP50" s="44">
        <v>3696.1424999999999</v>
      </c>
      <c r="AQ50" s="42">
        <f>+'Anexo 7'!S803</f>
        <v>72614.627500000002</v>
      </c>
    </row>
    <row r="51" spans="1:43" x14ac:dyDescent="0.25">
      <c r="A51">
        <v>50</v>
      </c>
      <c r="B51" s="41">
        <v>2013</v>
      </c>
      <c r="C51" s="41">
        <v>5</v>
      </c>
      <c r="D51" s="42" t="e">
        <f>+'Cuadro 1'!#REF!</f>
        <v>#REF!</v>
      </c>
      <c r="E51" s="42" t="e">
        <f>+'Cuadro 2'!#REF!</f>
        <v>#REF!</v>
      </c>
      <c r="F51" s="42" t="e">
        <f>+'Cuadro 3'!#REF!</f>
        <v>#REF!</v>
      </c>
      <c r="G51" s="42" t="e">
        <f>+'Cuadro 3'!#REF!</f>
        <v>#REF!</v>
      </c>
      <c r="H51" s="44">
        <v>216389.15000000002</v>
      </c>
      <c r="I51" s="44">
        <v>450972.73749999999</v>
      </c>
      <c r="J51" s="44">
        <v>184676.1765</v>
      </c>
      <c r="K51" s="44">
        <v>14996.85</v>
      </c>
      <c r="L51" s="44">
        <v>23476.7</v>
      </c>
      <c r="M51" s="44">
        <v>11133.961499999999</v>
      </c>
      <c r="N51" s="44">
        <v>19396.29</v>
      </c>
      <c r="O51" s="44">
        <v>61281.178</v>
      </c>
      <c r="P51" s="44">
        <v>40150.0075</v>
      </c>
      <c r="Q51" s="44">
        <v>5843.4924999999994</v>
      </c>
      <c r="R51" s="42">
        <f>+'Anexo 7'!I61</f>
        <v>126670.96800000002</v>
      </c>
      <c r="S51" s="44">
        <v>15016.16</v>
      </c>
      <c r="T51" s="44">
        <v>18860.032999999999</v>
      </c>
      <c r="U51" s="44">
        <v>16534.044999999998</v>
      </c>
      <c r="V51" s="44">
        <v>5354.7275000000009</v>
      </c>
      <c r="W51" s="42">
        <f>+'Anexo 7'!I152</f>
        <v>55764.965499999998</v>
      </c>
      <c r="X51" s="42" t="e">
        <f>+'Cuadro 6'!#REF!</f>
        <v>#REF!</v>
      </c>
      <c r="Y51" s="42" t="e">
        <f>+'Cuadro 6'!#REF!</f>
        <v>#REF!</v>
      </c>
      <c r="Z51" s="42" t="e">
        <f>+'Cuadro 6'!#REF!</f>
        <v>#REF!</v>
      </c>
      <c r="AA51" s="42" t="e">
        <f>+'Cuadro 6'!#REF!</f>
        <v>#REF!</v>
      </c>
      <c r="AB51" s="42" t="e">
        <f>+'Cuadro 4'!#REF!</f>
        <v>#REF!</v>
      </c>
      <c r="AC51" s="44">
        <v>23489.62</v>
      </c>
      <c r="AD51" s="44">
        <v>32784.445</v>
      </c>
      <c r="AE51" s="44">
        <v>17467.122500000001</v>
      </c>
      <c r="AF51" s="44">
        <v>7241.6949999999997</v>
      </c>
      <c r="AG51" s="42">
        <f>+'Anexo 7'!I986</f>
        <v>82579.352500000008</v>
      </c>
      <c r="AH51" s="44">
        <v>20083.13</v>
      </c>
      <c r="AI51" s="44">
        <v>29317.95</v>
      </c>
      <c r="AJ51" s="44">
        <v>12398.677500000002</v>
      </c>
      <c r="AK51" s="44">
        <v>2368.4700000000003</v>
      </c>
      <c r="AL51" s="42">
        <f>+'Anexo 7'!S615</f>
        <v>64168.227500000001</v>
      </c>
      <c r="AM51" s="44">
        <v>14395.849999999999</v>
      </c>
      <c r="AN51" s="44">
        <v>43341.591999999997</v>
      </c>
      <c r="AO51" s="44">
        <v>12792.07</v>
      </c>
      <c r="AP51" s="44">
        <v>3114.5374999999999</v>
      </c>
      <c r="AQ51" s="42">
        <f>+'Anexo 7'!S804</f>
        <v>73644.049500000023</v>
      </c>
    </row>
    <row r="52" spans="1:43" x14ac:dyDescent="0.25">
      <c r="A52">
        <v>51</v>
      </c>
      <c r="B52" s="41">
        <v>2013</v>
      </c>
      <c r="C52" s="41">
        <v>6</v>
      </c>
      <c r="D52" s="42" t="e">
        <f>+'Cuadro 1'!#REF!</f>
        <v>#REF!</v>
      </c>
      <c r="E52" s="42" t="e">
        <f>+'Cuadro 2'!#REF!</f>
        <v>#REF!</v>
      </c>
      <c r="F52" s="42" t="e">
        <f>+'Cuadro 3'!#REF!</f>
        <v>#REF!</v>
      </c>
      <c r="G52" s="42" t="e">
        <f>+'Cuadro 3'!#REF!</f>
        <v>#REF!</v>
      </c>
      <c r="H52" s="44">
        <v>206929.098</v>
      </c>
      <c r="I52" s="44">
        <v>438886.3235</v>
      </c>
      <c r="J52" s="44">
        <v>171736.13600000006</v>
      </c>
      <c r="K52" s="44">
        <v>14080.7</v>
      </c>
      <c r="L52" s="44">
        <v>22629.282500000001</v>
      </c>
      <c r="M52" s="44">
        <v>10549.181999999999</v>
      </c>
      <c r="N52" s="44">
        <v>18128.379999999997</v>
      </c>
      <c r="O52" s="44">
        <v>57094.61</v>
      </c>
      <c r="P52" s="44">
        <v>35891.4715</v>
      </c>
      <c r="Q52" s="44">
        <v>5419.5025000000005</v>
      </c>
      <c r="R52" s="42">
        <f>+'Anexo 7'!I62</f>
        <v>116533.96400000001</v>
      </c>
      <c r="S52" s="44">
        <v>13319.61</v>
      </c>
      <c r="T52" s="44">
        <v>15925.727999999999</v>
      </c>
      <c r="U52" s="44">
        <v>14315.295</v>
      </c>
      <c r="V52" s="44">
        <v>4342.1650000000009</v>
      </c>
      <c r="W52" s="42">
        <f>+'Anexo 7'!I153</f>
        <v>47902.798000000003</v>
      </c>
      <c r="X52" s="42" t="e">
        <f>+'Cuadro 6'!#REF!</f>
        <v>#REF!</v>
      </c>
      <c r="Y52" s="42" t="e">
        <f>+'Cuadro 6'!#REF!</f>
        <v>#REF!</v>
      </c>
      <c r="Z52" s="42" t="e">
        <f>+'Cuadro 6'!#REF!</f>
        <v>#REF!</v>
      </c>
      <c r="AA52" s="42" t="e">
        <f>+'Cuadro 6'!#REF!</f>
        <v>#REF!</v>
      </c>
      <c r="AB52" s="42" t="e">
        <f>+'Cuadro 4'!#REF!</f>
        <v>#REF!</v>
      </c>
      <c r="AC52" s="44">
        <v>22745.25</v>
      </c>
      <c r="AD52" s="44">
        <v>31415.625</v>
      </c>
      <c r="AE52" s="44">
        <v>17099.029500000001</v>
      </c>
      <c r="AF52" s="44">
        <v>6383.1749999999993</v>
      </c>
      <c r="AG52" s="42">
        <f>+'Anexo 7'!I987</f>
        <v>79239.099500000011</v>
      </c>
      <c r="AH52" s="44">
        <v>19155.46</v>
      </c>
      <c r="AI52" s="44">
        <v>29457.95</v>
      </c>
      <c r="AJ52" s="44">
        <v>12441.064999999999</v>
      </c>
      <c r="AK52" s="44">
        <v>2633.51</v>
      </c>
      <c r="AL52" s="42">
        <f>+'Anexo 7'!S616</f>
        <v>63687.985000000008</v>
      </c>
      <c r="AM52" s="44">
        <v>12981.539000000001</v>
      </c>
      <c r="AN52" s="44">
        <v>44680.754000000001</v>
      </c>
      <c r="AO52" s="44">
        <v>12410.1875</v>
      </c>
      <c r="AP52" s="44">
        <v>2915.6674999999996</v>
      </c>
      <c r="AQ52" s="42">
        <f>+'Anexo 7'!S805</f>
        <v>72988.148000000001</v>
      </c>
    </row>
    <row r="53" spans="1:43" x14ac:dyDescent="0.25">
      <c r="A53">
        <v>52</v>
      </c>
      <c r="B53" s="41">
        <v>2013</v>
      </c>
      <c r="C53" s="41">
        <v>7</v>
      </c>
      <c r="D53" s="42" t="e">
        <f>+'Cuadro 1'!#REF!</f>
        <v>#REF!</v>
      </c>
      <c r="E53" s="42" t="e">
        <f>+'Cuadro 2'!#REF!</f>
        <v>#REF!</v>
      </c>
      <c r="F53" s="42" t="e">
        <f>+'Cuadro 3'!#REF!</f>
        <v>#REF!</v>
      </c>
      <c r="G53" s="42" t="e">
        <f>+'Cuadro 3'!#REF!</f>
        <v>#REF!</v>
      </c>
      <c r="H53" s="44">
        <v>236228.8045</v>
      </c>
      <c r="I53" s="44">
        <v>489978.10000000009</v>
      </c>
      <c r="J53" s="44">
        <v>200253.21849999999</v>
      </c>
      <c r="K53" s="44">
        <v>15305.5</v>
      </c>
      <c r="L53" s="44">
        <v>27158.004999999997</v>
      </c>
      <c r="M53" s="44">
        <v>11552.958999999999</v>
      </c>
      <c r="N53" s="44">
        <v>23208.720000000001</v>
      </c>
      <c r="O53" s="44">
        <v>67098.22</v>
      </c>
      <c r="P53" s="44">
        <v>43138.491000000002</v>
      </c>
      <c r="Q53" s="44">
        <v>6168.74</v>
      </c>
      <c r="R53" s="42">
        <f>+'Anexo 7'!I63</f>
        <v>139614.17099999997</v>
      </c>
      <c r="S53" s="44">
        <v>18082.337</v>
      </c>
      <c r="T53" s="44">
        <v>20274.053</v>
      </c>
      <c r="U53" s="44">
        <v>14938.695</v>
      </c>
      <c r="V53" s="44">
        <v>6560.665</v>
      </c>
      <c r="W53" s="42">
        <f>+'Anexo 7'!I154</f>
        <v>59855.75</v>
      </c>
      <c r="X53" s="42" t="e">
        <f>+'Cuadro 6'!#REF!</f>
        <v>#REF!</v>
      </c>
      <c r="Y53" s="42" t="e">
        <f>+'Cuadro 6'!#REF!</f>
        <v>#REF!</v>
      </c>
      <c r="Z53" s="42" t="e">
        <f>+'Cuadro 6'!#REF!</f>
        <v>#REF!</v>
      </c>
      <c r="AA53" s="42" t="e">
        <f>+'Cuadro 6'!#REF!</f>
        <v>#REF!</v>
      </c>
      <c r="AB53" s="42" t="e">
        <f>+'Cuadro 4'!#REF!</f>
        <v>#REF!</v>
      </c>
      <c r="AC53" s="44">
        <v>27513.75</v>
      </c>
      <c r="AD53" s="44">
        <v>37816.369999999995</v>
      </c>
      <c r="AE53" s="44">
        <v>19326.502499999999</v>
      </c>
      <c r="AF53" s="44">
        <v>7361.4549999999999</v>
      </c>
      <c r="AG53" s="42">
        <f>+'Anexo 7'!I988</f>
        <v>93919.487500000017</v>
      </c>
      <c r="AH53" s="44">
        <v>21160.48</v>
      </c>
      <c r="AI53" s="44">
        <v>28624.91</v>
      </c>
      <c r="AJ53" s="44">
        <v>13818.8</v>
      </c>
      <c r="AK53" s="44">
        <v>2997.94</v>
      </c>
      <c r="AL53" s="42">
        <f>+'Anexo 7'!S617</f>
        <v>66602.13</v>
      </c>
      <c r="AM53" s="44">
        <v>14310.11</v>
      </c>
      <c r="AN53" s="44">
        <v>48610.497000000003</v>
      </c>
      <c r="AO53" s="44">
        <v>14679.585000000001</v>
      </c>
      <c r="AP53" s="44">
        <v>3397.125</v>
      </c>
      <c r="AQ53" s="42">
        <f>+'Anexo 7'!S806</f>
        <v>80997.31700000001</v>
      </c>
    </row>
    <row r="54" spans="1:43" x14ac:dyDescent="0.25">
      <c r="A54">
        <v>53</v>
      </c>
      <c r="B54" s="41">
        <v>2013</v>
      </c>
      <c r="C54" s="41">
        <v>8</v>
      </c>
      <c r="D54" s="42" t="e">
        <f>+'Cuadro 1'!#REF!</f>
        <v>#REF!</v>
      </c>
      <c r="E54" s="42" t="e">
        <f>+'Cuadro 2'!#REF!</f>
        <v>#REF!</v>
      </c>
      <c r="F54" s="42" t="e">
        <f>+'Cuadro 3'!#REF!</f>
        <v>#REF!</v>
      </c>
      <c r="G54" s="42" t="e">
        <f>+'Cuadro 3'!#REF!</f>
        <v>#REF!</v>
      </c>
      <c r="H54" s="44">
        <v>213185.07399999999</v>
      </c>
      <c r="I54" s="44">
        <v>430873.40349999996</v>
      </c>
      <c r="J54" s="44">
        <v>180992.14500000002</v>
      </c>
      <c r="K54" s="44">
        <v>15013.599999999999</v>
      </c>
      <c r="L54" s="44">
        <v>22668.53</v>
      </c>
      <c r="M54" s="44">
        <v>7690.3850000000011</v>
      </c>
      <c r="N54" s="44">
        <v>20449.62</v>
      </c>
      <c r="O54" s="44">
        <v>57293.394999999997</v>
      </c>
      <c r="P54" s="44">
        <v>39272.811999999998</v>
      </c>
      <c r="Q54" s="44">
        <v>5263.0625</v>
      </c>
      <c r="R54" s="42">
        <f>+'Anexo 7'!I64</f>
        <v>122278.88949999999</v>
      </c>
      <c r="S54" s="44">
        <v>15210.09</v>
      </c>
      <c r="T54" s="44">
        <v>16687.55</v>
      </c>
      <c r="U54" s="44">
        <v>13827.585000000001</v>
      </c>
      <c r="V54" s="44">
        <v>6798.8600000000006</v>
      </c>
      <c r="W54" s="42">
        <f>+'Anexo 7'!I155</f>
        <v>52524.084999999999</v>
      </c>
      <c r="X54" s="42" t="e">
        <f>+'Cuadro 6'!#REF!</f>
        <v>#REF!</v>
      </c>
      <c r="Y54" s="42" t="e">
        <f>+'Cuadro 6'!#REF!</f>
        <v>#REF!</v>
      </c>
      <c r="Z54" s="42" t="e">
        <f>+'Cuadro 6'!#REF!</f>
        <v>#REF!</v>
      </c>
      <c r="AA54" s="42" t="e">
        <f>+'Cuadro 6'!#REF!</f>
        <v>#REF!</v>
      </c>
      <c r="AB54" s="42" t="e">
        <f>+'Cuadro 4'!#REF!</f>
        <v>#REF!</v>
      </c>
      <c r="AC54" s="44">
        <v>23415.267</v>
      </c>
      <c r="AD54" s="44">
        <v>31560.61</v>
      </c>
      <c r="AE54" s="44">
        <v>15875.895</v>
      </c>
      <c r="AF54" s="44">
        <v>5834.1974999999993</v>
      </c>
      <c r="AG54" s="42">
        <f>+'Anexo 7'!I989</f>
        <v>77651.939499999993</v>
      </c>
      <c r="AH54" s="44">
        <v>16652.037499999999</v>
      </c>
      <c r="AI54" s="44">
        <v>28269.564999999999</v>
      </c>
      <c r="AJ54" s="44">
        <v>14823.497499999999</v>
      </c>
      <c r="AK54" s="44">
        <v>1664.1000000000001</v>
      </c>
      <c r="AL54" s="42">
        <f>+'Anexo 7'!S618</f>
        <v>61409.2</v>
      </c>
      <c r="AM54" s="44">
        <v>13874.656999999999</v>
      </c>
      <c r="AN54" s="44">
        <v>45958.036999999997</v>
      </c>
      <c r="AO54" s="44">
        <v>15197.782999999999</v>
      </c>
      <c r="AP54" s="44">
        <v>3697.8125000000005</v>
      </c>
      <c r="AQ54" s="42">
        <f>+'Anexo 7'!S807</f>
        <v>78728.289499999999</v>
      </c>
    </row>
    <row r="55" spans="1:43" x14ac:dyDescent="0.25">
      <c r="A55">
        <v>54</v>
      </c>
      <c r="B55" s="41">
        <v>2013</v>
      </c>
      <c r="C55" s="41">
        <v>9</v>
      </c>
      <c r="D55" s="42" t="e">
        <f>+'Cuadro 1'!#REF!</f>
        <v>#REF!</v>
      </c>
      <c r="E55" s="42" t="e">
        <f>+'Cuadro 2'!#REF!</f>
        <v>#REF!</v>
      </c>
      <c r="F55" s="42" t="e">
        <f>+'Cuadro 3'!#REF!</f>
        <v>#REF!</v>
      </c>
      <c r="G55" s="42" t="e">
        <f>+'Cuadro 3'!#REF!</f>
        <v>#REF!</v>
      </c>
      <c r="H55" s="44">
        <v>239182.6495</v>
      </c>
      <c r="I55" s="44">
        <v>481260.42899999995</v>
      </c>
      <c r="J55" s="44">
        <v>207324.55650000006</v>
      </c>
      <c r="K55" s="44">
        <v>16476.36</v>
      </c>
      <c r="L55" s="44">
        <v>26585.478000000003</v>
      </c>
      <c r="M55" s="44">
        <v>10513.065999999999</v>
      </c>
      <c r="N55" s="44">
        <v>25435.89</v>
      </c>
      <c r="O55" s="44">
        <v>67787.5</v>
      </c>
      <c r="P55" s="44">
        <v>47428.9035</v>
      </c>
      <c r="Q55" s="44">
        <v>6390.5880000000016</v>
      </c>
      <c r="R55" s="42">
        <f>+'Anexo 7'!I65</f>
        <v>147042.88149999999</v>
      </c>
      <c r="S55" s="44">
        <v>13971.43</v>
      </c>
      <c r="T55" s="44">
        <v>16183.356</v>
      </c>
      <c r="U55" s="44">
        <v>11098.0425</v>
      </c>
      <c r="V55" s="44">
        <v>5624.5225</v>
      </c>
      <c r="W55" s="42">
        <f>+'Anexo 7'!I156</f>
        <v>46877.351000000002</v>
      </c>
      <c r="X55" s="42" t="e">
        <f>+'Cuadro 6'!#REF!</f>
        <v>#REF!</v>
      </c>
      <c r="Y55" s="42" t="e">
        <f>+'Cuadro 6'!#REF!</f>
        <v>#REF!</v>
      </c>
      <c r="Z55" s="42" t="e">
        <f>+'Cuadro 6'!#REF!</f>
        <v>#REF!</v>
      </c>
      <c r="AA55" s="42" t="e">
        <f>+'Cuadro 6'!#REF!</f>
        <v>#REF!</v>
      </c>
      <c r="AB55" s="42" t="e">
        <f>+'Cuadro 4'!#REF!</f>
        <v>#REF!</v>
      </c>
      <c r="AC55" s="44">
        <v>29173.52</v>
      </c>
      <c r="AD55" s="44">
        <v>36634.854999999996</v>
      </c>
      <c r="AE55" s="44">
        <v>20620.32</v>
      </c>
      <c r="AF55" s="44">
        <v>8914.5099999999984</v>
      </c>
      <c r="AG55" s="42">
        <f>+'Anexo 7'!I990</f>
        <v>96018.975000000006</v>
      </c>
      <c r="AH55" s="44">
        <v>18746.814999999999</v>
      </c>
      <c r="AI55" s="44">
        <v>31990.5</v>
      </c>
      <c r="AJ55" s="44">
        <v>14902.8125</v>
      </c>
      <c r="AK55" s="44">
        <v>2470.9700000000003</v>
      </c>
      <c r="AL55" s="42">
        <f>+'Anexo 7'!S619</f>
        <v>68111.097499999989</v>
      </c>
      <c r="AM55" s="44">
        <v>14825.5</v>
      </c>
      <c r="AN55" s="44">
        <v>43709.237999999998</v>
      </c>
      <c r="AO55" s="44">
        <v>14008.695</v>
      </c>
      <c r="AP55" s="44">
        <v>3040.71</v>
      </c>
      <c r="AQ55" s="42">
        <f>+'Anexo 7'!S808</f>
        <v>75584.143000000011</v>
      </c>
    </row>
    <row r="56" spans="1:43" x14ac:dyDescent="0.25">
      <c r="A56">
        <v>55</v>
      </c>
      <c r="B56" s="41">
        <v>2013</v>
      </c>
      <c r="C56" s="41">
        <v>10</v>
      </c>
      <c r="D56" s="42" t="e">
        <f>+'Cuadro 1'!#REF!</f>
        <v>#REF!</v>
      </c>
      <c r="E56" s="42" t="e">
        <f>+'Cuadro 2'!#REF!</f>
        <v>#REF!</v>
      </c>
      <c r="F56" s="42" t="e">
        <f>+'Cuadro 3'!#REF!</f>
        <v>#REF!</v>
      </c>
      <c r="G56" s="42" t="e">
        <f>+'Cuadro 3'!#REF!</f>
        <v>#REF!</v>
      </c>
      <c r="H56" s="44">
        <v>240620.28199999998</v>
      </c>
      <c r="I56" s="44">
        <v>512399.34100000001</v>
      </c>
      <c r="J56" s="44">
        <v>220805.12699999998</v>
      </c>
      <c r="K56" s="44">
        <v>20275.509999999998</v>
      </c>
      <c r="L56" s="44">
        <v>27477.9</v>
      </c>
      <c r="M56" s="44">
        <v>11195.127999999999</v>
      </c>
      <c r="N56" s="44">
        <v>24724.27</v>
      </c>
      <c r="O56" s="44">
        <v>67955.892000000007</v>
      </c>
      <c r="P56" s="44">
        <v>49931.917499999996</v>
      </c>
      <c r="Q56" s="44">
        <v>6988.2874999999995</v>
      </c>
      <c r="R56" s="42">
        <f>+'Anexo 7'!I66</f>
        <v>149600.367</v>
      </c>
      <c r="S56" s="44">
        <v>13744.355</v>
      </c>
      <c r="T56" s="44">
        <v>18034.969000000001</v>
      </c>
      <c r="U56" s="44">
        <v>11075.3475</v>
      </c>
      <c r="V56" s="44">
        <v>7329.4324999999999</v>
      </c>
      <c r="W56" s="42">
        <f>+'Anexo 7'!I157</f>
        <v>50184.103999999992</v>
      </c>
      <c r="X56" s="42" t="e">
        <f>+'Cuadro 6'!#REF!</f>
        <v>#REF!</v>
      </c>
      <c r="Y56" s="42" t="e">
        <f>+'Cuadro 6'!#REF!</f>
        <v>#REF!</v>
      </c>
      <c r="Z56" s="42" t="e">
        <f>+'Cuadro 6'!#REF!</f>
        <v>#REF!</v>
      </c>
      <c r="AA56" s="42" t="e">
        <f>+'Cuadro 6'!#REF!</f>
        <v>#REF!</v>
      </c>
      <c r="AB56" s="42" t="e">
        <f>+'Cuadro 4'!#REF!</f>
        <v>#REF!</v>
      </c>
      <c r="AC56" s="44">
        <v>27466.757000000001</v>
      </c>
      <c r="AD56" s="44">
        <v>41910.71</v>
      </c>
      <c r="AE56" s="44">
        <v>21803.904999999999</v>
      </c>
      <c r="AF56" s="44">
        <v>7377.6849999999995</v>
      </c>
      <c r="AG56" s="42">
        <f>+'Anexo 7'!I991</f>
        <v>100674.697</v>
      </c>
      <c r="AH56" s="44">
        <v>18031.400000000001</v>
      </c>
      <c r="AI56" s="44">
        <v>31343.544999999998</v>
      </c>
      <c r="AJ56" s="44">
        <v>18355.530500000001</v>
      </c>
      <c r="AK56" s="44">
        <v>2384.7749999999996</v>
      </c>
      <c r="AL56" s="42">
        <f>+'Anexo 7'!S620</f>
        <v>70115.250499999995</v>
      </c>
      <c r="AM56" s="44">
        <v>12291.44</v>
      </c>
      <c r="AN56" s="44">
        <v>50923.082000000002</v>
      </c>
      <c r="AO56" s="44">
        <v>14786.919</v>
      </c>
      <c r="AP56" s="44">
        <v>4529.7725</v>
      </c>
      <c r="AQ56" s="42">
        <f>+'Anexo 7'!S809</f>
        <v>82531.213500000013</v>
      </c>
    </row>
    <row r="57" spans="1:43" x14ac:dyDescent="0.25">
      <c r="A57">
        <v>56</v>
      </c>
      <c r="B57" s="41">
        <v>2013</v>
      </c>
      <c r="C57" s="41">
        <v>11</v>
      </c>
      <c r="D57" s="42" t="e">
        <f>+'Cuadro 1'!#REF!</f>
        <v>#REF!</v>
      </c>
      <c r="E57" s="42" t="e">
        <f>+'Cuadro 2'!#REF!</f>
        <v>#REF!</v>
      </c>
      <c r="F57" s="42" t="e">
        <f>+'Cuadro 3'!#REF!</f>
        <v>#REF!</v>
      </c>
      <c r="G57" s="42" t="e">
        <f>+'Cuadro 3'!#REF!</f>
        <v>#REF!</v>
      </c>
      <c r="H57" s="44">
        <v>224659.46850000002</v>
      </c>
      <c r="I57" s="44">
        <v>491059.50050000014</v>
      </c>
      <c r="J57" s="44">
        <v>204987.87349999999</v>
      </c>
      <c r="K57" s="44">
        <v>22186</v>
      </c>
      <c r="L57" s="44">
        <v>24533.732500000002</v>
      </c>
      <c r="M57" s="44">
        <v>11235.749</v>
      </c>
      <c r="N57" s="44">
        <v>18910.25</v>
      </c>
      <c r="O57" s="44">
        <v>65517.95</v>
      </c>
      <c r="P57" s="44">
        <v>46743.998000000007</v>
      </c>
      <c r="Q57" s="44">
        <v>6637.0725000000002</v>
      </c>
      <c r="R57" s="42">
        <f>+'Anexo 7'!I67</f>
        <v>137809.27050000001</v>
      </c>
      <c r="S57" s="44">
        <v>15898.736000000001</v>
      </c>
      <c r="T57" s="44">
        <v>16574.75</v>
      </c>
      <c r="U57" s="44">
        <v>10828.237500000001</v>
      </c>
      <c r="V57" s="44">
        <v>6193.1525000000001</v>
      </c>
      <c r="W57" s="42">
        <f>+'Anexo 7'!I158</f>
        <v>49494.875999999989</v>
      </c>
      <c r="X57" s="42" t="e">
        <f>+'Cuadro 6'!#REF!</f>
        <v>#REF!</v>
      </c>
      <c r="Y57" s="42" t="e">
        <f>+'Cuadro 6'!#REF!</f>
        <v>#REF!</v>
      </c>
      <c r="Z57" s="42" t="e">
        <f>+'Cuadro 6'!#REF!</f>
        <v>#REF!</v>
      </c>
      <c r="AA57" s="42" t="e">
        <f>+'Cuadro 6'!#REF!</f>
        <v>#REF!</v>
      </c>
      <c r="AB57" s="42" t="e">
        <f>+'Cuadro 4'!#REF!</f>
        <v>#REF!</v>
      </c>
      <c r="AC57" s="44">
        <v>26637.334999999999</v>
      </c>
      <c r="AD57" s="44">
        <v>36500.589999999997</v>
      </c>
      <c r="AE57" s="44">
        <v>20112.88</v>
      </c>
      <c r="AF57" s="44">
        <v>5685.0650000000005</v>
      </c>
      <c r="AG57" s="42">
        <f>+'Anexo 7'!I992</f>
        <v>93995.26</v>
      </c>
      <c r="AH57" s="44">
        <v>17061.68</v>
      </c>
      <c r="AI57" s="44">
        <v>31162.670999999998</v>
      </c>
      <c r="AJ57" s="44">
        <v>18266.967499999999</v>
      </c>
      <c r="AK57" s="44">
        <v>2558.5</v>
      </c>
      <c r="AL57" s="42">
        <f>+'Anexo 7'!S621</f>
        <v>69049.818499999994</v>
      </c>
      <c r="AM57" s="44">
        <v>12118.68</v>
      </c>
      <c r="AN57" s="44">
        <v>49525.771999999997</v>
      </c>
      <c r="AO57" s="44">
        <v>13745.1675</v>
      </c>
      <c r="AP57" s="44">
        <v>4609.8774999999996</v>
      </c>
      <c r="AQ57" s="42">
        <f>+'Anexo 7'!S810</f>
        <v>79999.497000000003</v>
      </c>
    </row>
    <row r="58" spans="1:43" x14ac:dyDescent="0.25">
      <c r="A58">
        <v>57</v>
      </c>
      <c r="B58" s="41">
        <v>2013</v>
      </c>
      <c r="C58" s="41">
        <v>12</v>
      </c>
      <c r="D58" s="42" t="e">
        <f>+'Cuadro 1'!#REF!</f>
        <v>#REF!</v>
      </c>
      <c r="E58" s="42" t="e">
        <f>+'Cuadro 2'!#REF!</f>
        <v>#REF!</v>
      </c>
      <c r="F58" s="42" t="e">
        <f>+'Cuadro 3'!#REF!</f>
        <v>#REF!</v>
      </c>
      <c r="G58" s="42" t="e">
        <f>+'Cuadro 3'!#REF!</f>
        <v>#REF!</v>
      </c>
      <c r="H58" s="44">
        <v>203739.33000000002</v>
      </c>
      <c r="I58" s="44">
        <v>478208.65299999993</v>
      </c>
      <c r="J58" s="44">
        <v>175925.11699999997</v>
      </c>
      <c r="K58" s="44">
        <v>17399.009999999998</v>
      </c>
      <c r="L58" s="44">
        <v>20620.217499999999</v>
      </c>
      <c r="M58" s="44">
        <v>9988.89</v>
      </c>
      <c r="N58" s="44">
        <v>17475.189999999999</v>
      </c>
      <c r="O58" s="44">
        <v>69625.914999999994</v>
      </c>
      <c r="P58" s="44">
        <v>38680.960500000001</v>
      </c>
      <c r="Q58" s="44">
        <v>5475.9950000000008</v>
      </c>
      <c r="R58" s="42">
        <f>+'Anexo 7'!I68</f>
        <v>131258.06049999999</v>
      </c>
      <c r="S58" s="44">
        <v>16248.96</v>
      </c>
      <c r="T58" s="44">
        <v>17005.55</v>
      </c>
      <c r="U58" s="44">
        <v>11996.310000000001</v>
      </c>
      <c r="V58" s="44">
        <v>3919.7724999999996</v>
      </c>
      <c r="W58" s="42">
        <f>+'Anexo 7'!I159</f>
        <v>49170.592499999992</v>
      </c>
      <c r="X58" s="42" t="e">
        <f>+'Cuadro 6'!#REF!</f>
        <v>#REF!</v>
      </c>
      <c r="Y58" s="42" t="e">
        <f>+'Cuadro 6'!#REF!</f>
        <v>#REF!</v>
      </c>
      <c r="Z58" s="42" t="e">
        <f>+'Cuadro 6'!#REF!</f>
        <v>#REF!</v>
      </c>
      <c r="AA58" s="42" t="e">
        <f>+'Cuadro 6'!#REF!</f>
        <v>#REF!</v>
      </c>
      <c r="AB58" s="42" t="e">
        <f>+'Cuadro 4'!#REF!</f>
        <v>#REF!</v>
      </c>
      <c r="AC58" s="44">
        <v>22231.735000000001</v>
      </c>
      <c r="AD58" s="44">
        <v>33665.441999999995</v>
      </c>
      <c r="AE58" s="44">
        <v>15119.362499999999</v>
      </c>
      <c r="AF58" s="44">
        <v>4769.5425000000005</v>
      </c>
      <c r="AG58" s="42">
        <f>+'Anexo 7'!I993</f>
        <v>78514.191999999995</v>
      </c>
      <c r="AH58" s="44">
        <v>16257.55</v>
      </c>
      <c r="AI58" s="44">
        <v>29457.45</v>
      </c>
      <c r="AJ58" s="44">
        <v>13334.592499999999</v>
      </c>
      <c r="AK58" s="44">
        <v>1847.55</v>
      </c>
      <c r="AL58" s="42">
        <f>+'Anexo 7'!S622</f>
        <v>60897.142500000002</v>
      </c>
      <c r="AM58" s="44">
        <v>10726.59</v>
      </c>
      <c r="AN58" s="44">
        <v>44908.54</v>
      </c>
      <c r="AO58" s="44">
        <v>11693.875</v>
      </c>
      <c r="AP58" s="44">
        <v>3730.1125000000002</v>
      </c>
      <c r="AQ58" s="42">
        <f>+'Anexo 7'!S811</f>
        <v>71059.117500000008</v>
      </c>
    </row>
    <row r="59" spans="1:43" x14ac:dyDescent="0.25">
      <c r="A59">
        <v>58</v>
      </c>
      <c r="B59" s="41">
        <v>2014</v>
      </c>
      <c r="C59" s="41">
        <v>1</v>
      </c>
      <c r="D59" s="42" t="e">
        <f>+'Cuadro 1'!#REF!</f>
        <v>#REF!</v>
      </c>
      <c r="E59" s="42" t="e">
        <f>+'Cuadro 2'!#REF!</f>
        <v>#REF!</v>
      </c>
      <c r="F59" s="42" t="e">
        <f>+'Cuadro 3'!#REF!</f>
        <v>#REF!</v>
      </c>
      <c r="G59" s="42" t="e">
        <f>+'Cuadro 3'!#REF!</f>
        <v>#REF!</v>
      </c>
      <c r="H59" s="44">
        <v>192806.52750000003</v>
      </c>
      <c r="I59" s="44">
        <v>387146.41350000002</v>
      </c>
      <c r="J59" s="44">
        <v>179914.0165</v>
      </c>
      <c r="K59" s="44">
        <v>17234.849999999999</v>
      </c>
      <c r="L59" s="44">
        <v>18553.722499999996</v>
      </c>
      <c r="M59" s="44">
        <v>14747.012499999999</v>
      </c>
      <c r="N59" s="44">
        <v>16796.87</v>
      </c>
      <c r="O59" s="44">
        <v>50591.3675</v>
      </c>
      <c r="P59" s="44">
        <v>39738.345000000001</v>
      </c>
      <c r="Q59" s="44">
        <v>7289.5599999999995</v>
      </c>
      <c r="R59" s="42">
        <f>+'Anexo 7'!I69</f>
        <v>114416.14250000002</v>
      </c>
      <c r="S59" s="44">
        <v>15938.05</v>
      </c>
      <c r="T59" s="44">
        <v>12847.875</v>
      </c>
      <c r="U59" s="44">
        <v>10511.302500000002</v>
      </c>
      <c r="V59" s="44">
        <v>5216.1150000000007</v>
      </c>
      <c r="W59" s="42">
        <f>+'Anexo 7'!I160</f>
        <v>44513.342499999999</v>
      </c>
      <c r="X59" s="42" t="e">
        <f>+'Cuadro 6'!#REF!</f>
        <v>#REF!</v>
      </c>
      <c r="Y59" s="42" t="e">
        <f>+'Cuadro 6'!#REF!</f>
        <v>#REF!</v>
      </c>
      <c r="Z59" s="42" t="e">
        <f>+'Cuadro 6'!#REF!</f>
        <v>#REF!</v>
      </c>
      <c r="AA59" s="42" t="e">
        <f>+'Cuadro 6'!#REF!</f>
        <v>#REF!</v>
      </c>
      <c r="AB59" s="42" t="e">
        <f>+'Cuadro 4'!#REF!</f>
        <v>#REF!</v>
      </c>
      <c r="AC59" s="44">
        <v>23940.33</v>
      </c>
      <c r="AD59" s="44">
        <v>33121.904999999999</v>
      </c>
      <c r="AE59" s="44">
        <v>17525.84</v>
      </c>
      <c r="AF59" s="44">
        <v>6589.1225000000004</v>
      </c>
      <c r="AG59" s="42">
        <f>+'Anexo 7'!I994</f>
        <v>82764.757500000007</v>
      </c>
      <c r="AH59" s="44">
        <v>14343.97</v>
      </c>
      <c r="AI59" s="44">
        <v>22466.400000000001</v>
      </c>
      <c r="AJ59" s="44">
        <v>14605.174999999999</v>
      </c>
      <c r="AK59" s="44">
        <v>2222.33</v>
      </c>
      <c r="AL59" s="42">
        <f>+'Anexo 7'!S623</f>
        <v>53637.875</v>
      </c>
      <c r="AM59" s="44">
        <v>11569.22</v>
      </c>
      <c r="AN59" s="44">
        <v>39395.858</v>
      </c>
      <c r="AO59" s="44">
        <v>10788.183500000001</v>
      </c>
      <c r="AP59" s="44">
        <v>3356.3375000000001</v>
      </c>
      <c r="AQ59" s="42">
        <f>+'Anexo 7'!S812</f>
        <v>65109.599000000009</v>
      </c>
    </row>
    <row r="60" spans="1:43" x14ac:dyDescent="0.25">
      <c r="A60">
        <v>59</v>
      </c>
      <c r="B60" s="41">
        <v>2014</v>
      </c>
      <c r="C60" s="41">
        <v>2</v>
      </c>
      <c r="D60" s="42" t="e">
        <f>+'Cuadro 1'!#REF!</f>
        <v>#REF!</v>
      </c>
      <c r="E60" s="42" t="e">
        <f>+'Cuadro 2'!#REF!</f>
        <v>#REF!</v>
      </c>
      <c r="F60" s="42" t="e">
        <f>+'Cuadro 3'!#REF!</f>
        <v>#REF!</v>
      </c>
      <c r="G60" s="42" t="e">
        <f>+'Cuadro 3'!#REF!</f>
        <v>#REF!</v>
      </c>
      <c r="H60" s="44">
        <v>224934.50399999999</v>
      </c>
      <c r="I60" s="44">
        <v>448847.1370000001</v>
      </c>
      <c r="J60" s="44">
        <v>198352.94749999995</v>
      </c>
      <c r="K60" s="44">
        <v>20220.559999999998</v>
      </c>
      <c r="L60" s="44">
        <v>21454.5825</v>
      </c>
      <c r="M60" s="44">
        <v>14519.7</v>
      </c>
      <c r="N60" s="44">
        <v>21397.599999999999</v>
      </c>
      <c r="O60" s="44">
        <v>56002.544999999998</v>
      </c>
      <c r="P60" s="44">
        <v>43802.080000000002</v>
      </c>
      <c r="Q60" s="44">
        <v>8698.6175000000003</v>
      </c>
      <c r="R60" s="42">
        <f>+'Anexo 7'!I70</f>
        <v>129900.8425</v>
      </c>
      <c r="S60" s="44">
        <v>15967.68</v>
      </c>
      <c r="T60" s="44">
        <v>16006.452499999999</v>
      </c>
      <c r="U60" s="44">
        <v>11539.7425</v>
      </c>
      <c r="V60" s="44">
        <v>4715.5275000000001</v>
      </c>
      <c r="W60" s="42">
        <f>+'Anexo 7'!I161</f>
        <v>48229.402499999997</v>
      </c>
      <c r="X60" s="42" t="e">
        <f>+'Cuadro 6'!#REF!</f>
        <v>#REF!</v>
      </c>
      <c r="Y60" s="42" t="e">
        <f>+'Cuadro 6'!#REF!</f>
        <v>#REF!</v>
      </c>
      <c r="Z60" s="42" t="e">
        <f>+'Cuadro 6'!#REF!</f>
        <v>#REF!</v>
      </c>
      <c r="AA60" s="42" t="e">
        <f>+'Cuadro 6'!#REF!</f>
        <v>#REF!</v>
      </c>
      <c r="AB60" s="42" t="e">
        <f>+'Cuadro 4'!#REF!</f>
        <v>#REF!</v>
      </c>
      <c r="AC60" s="44">
        <v>29555.16</v>
      </c>
      <c r="AD60" s="44">
        <v>33057.785000000003</v>
      </c>
      <c r="AE60" s="44">
        <v>20272.235000000001</v>
      </c>
      <c r="AF60" s="44">
        <v>8331.1825000000008</v>
      </c>
      <c r="AG60" s="42">
        <f>+'Anexo 7'!I995</f>
        <v>93046.212500000023</v>
      </c>
      <c r="AH60" s="44">
        <v>17770.849999999999</v>
      </c>
      <c r="AI60" s="44">
        <v>25136.7</v>
      </c>
      <c r="AJ60" s="44">
        <v>14996.38</v>
      </c>
      <c r="AK60" s="44">
        <v>2438.65</v>
      </c>
      <c r="AL60" s="42">
        <f>+'Anexo 7'!S624</f>
        <v>60342.580000000009</v>
      </c>
      <c r="AM60" s="44">
        <v>12690.7</v>
      </c>
      <c r="AN60" s="44">
        <v>47869.974999999999</v>
      </c>
      <c r="AO60" s="44">
        <v>12257.602500000001</v>
      </c>
      <c r="AP60" s="44">
        <v>5109.16</v>
      </c>
      <c r="AQ60" s="42">
        <f>+'Anexo 7'!S813</f>
        <v>77927.4375</v>
      </c>
    </row>
    <row r="61" spans="1:43" x14ac:dyDescent="0.25">
      <c r="A61">
        <v>60</v>
      </c>
      <c r="B61" s="41">
        <v>2014</v>
      </c>
      <c r="C61" s="41">
        <v>3</v>
      </c>
      <c r="D61" s="42" t="e">
        <f>+'Cuadro 1'!#REF!</f>
        <v>#REF!</v>
      </c>
      <c r="E61" s="42" t="e">
        <f>+'Cuadro 2'!#REF!</f>
        <v>#REF!</v>
      </c>
      <c r="F61" s="42" t="e">
        <f>+'Cuadro 3'!#REF!</f>
        <v>#REF!</v>
      </c>
      <c r="G61" s="42" t="e">
        <f>+'Cuadro 3'!#REF!</f>
        <v>#REF!</v>
      </c>
      <c r="H61" s="44">
        <v>233759.75899999996</v>
      </c>
      <c r="I61" s="44">
        <v>552883.26150000014</v>
      </c>
      <c r="J61" s="44">
        <v>199387.48650000006</v>
      </c>
      <c r="K61" s="44">
        <v>17213.7</v>
      </c>
      <c r="L61" s="44">
        <v>21551.54</v>
      </c>
      <c r="M61" s="44">
        <v>16676.703000000001</v>
      </c>
      <c r="N61" s="44">
        <v>21469.74</v>
      </c>
      <c r="O61" s="44">
        <v>73250.382500000007</v>
      </c>
      <c r="P61" s="44">
        <v>46089.148000000001</v>
      </c>
      <c r="Q61" s="44">
        <v>8799.6725000000006</v>
      </c>
      <c r="R61" s="42">
        <f>+'Anexo 7'!I71</f>
        <v>149608.94300000003</v>
      </c>
      <c r="S61" s="44">
        <v>15941.24</v>
      </c>
      <c r="T61" s="44">
        <v>26371.672500000001</v>
      </c>
      <c r="U61" s="44">
        <v>8299.3675000000003</v>
      </c>
      <c r="V61" s="44">
        <v>4474.7750000000005</v>
      </c>
      <c r="W61" s="42">
        <f>+'Anexo 7'!I162</f>
        <v>55087.055</v>
      </c>
      <c r="X61" s="42" t="e">
        <f>+'Cuadro 6'!#REF!</f>
        <v>#REF!</v>
      </c>
      <c r="Y61" s="42" t="e">
        <f>+'Cuadro 6'!#REF!</f>
        <v>#REF!</v>
      </c>
      <c r="Z61" s="42" t="e">
        <f>+'Cuadro 6'!#REF!</f>
        <v>#REF!</v>
      </c>
      <c r="AA61" s="42" t="e">
        <f>+'Cuadro 6'!#REF!</f>
        <v>#REF!</v>
      </c>
      <c r="AB61" s="42" t="e">
        <f>+'Cuadro 4'!#REF!</f>
        <v>#REF!</v>
      </c>
      <c r="AC61" s="44">
        <v>29770.175000000003</v>
      </c>
      <c r="AD61" s="44">
        <v>36487.730000000003</v>
      </c>
      <c r="AE61" s="44">
        <v>21446.163999999997</v>
      </c>
      <c r="AF61" s="44">
        <v>7057.8275000000003</v>
      </c>
      <c r="AG61" s="42">
        <f>+'Anexo 7'!I996</f>
        <v>97036.956499999986</v>
      </c>
      <c r="AH61" s="44">
        <v>18732.71</v>
      </c>
      <c r="AI61" s="44">
        <v>33252.81</v>
      </c>
      <c r="AJ61" s="44">
        <v>14648.686000000002</v>
      </c>
      <c r="AK61" s="44">
        <v>2240.6350000000002</v>
      </c>
      <c r="AL61" s="42">
        <f>+'Anexo 7'!S625</f>
        <v>68874.841</v>
      </c>
      <c r="AM61" s="44">
        <v>10933.05</v>
      </c>
      <c r="AN61" s="44">
        <v>51579.14</v>
      </c>
      <c r="AO61" s="44">
        <v>12067.452499999999</v>
      </c>
      <c r="AP61" s="44">
        <v>3803.7925</v>
      </c>
      <c r="AQ61" s="42">
        <f>+'Anexo 7'!S814</f>
        <v>78383.434999999983</v>
      </c>
    </row>
    <row r="62" spans="1:43" x14ac:dyDescent="0.25">
      <c r="A62">
        <v>61</v>
      </c>
      <c r="B62" s="41">
        <v>2014</v>
      </c>
      <c r="C62" s="41">
        <v>4</v>
      </c>
      <c r="D62" s="42" t="e">
        <f>+'Cuadro 1'!#REF!</f>
        <v>#REF!</v>
      </c>
      <c r="E62" s="42" t="e">
        <f>+'Cuadro 2'!#REF!</f>
        <v>#REF!</v>
      </c>
      <c r="F62" s="42" t="e">
        <f>+'Cuadro 3'!#REF!</f>
        <v>#REF!</v>
      </c>
      <c r="G62" s="42" t="e">
        <f>+'Cuadro 3'!#REF!</f>
        <v>#REF!</v>
      </c>
      <c r="H62" s="44">
        <v>229407.99399999998</v>
      </c>
      <c r="I62" s="44">
        <v>491513.74950000015</v>
      </c>
      <c r="J62" s="44">
        <v>186137.66500000001</v>
      </c>
      <c r="K62" s="44">
        <v>16521.727000000003</v>
      </c>
      <c r="L62" s="44">
        <v>19753.770000000004</v>
      </c>
      <c r="M62" s="44">
        <v>13637.526999999998</v>
      </c>
      <c r="N62" s="44">
        <v>23466.98</v>
      </c>
      <c r="O62" s="44">
        <v>62544.87</v>
      </c>
      <c r="P62" s="44">
        <v>43055.883000000002</v>
      </c>
      <c r="Q62" s="44">
        <v>7108.4900000000007</v>
      </c>
      <c r="R62" s="42">
        <f>+'Anexo 7'!I72</f>
        <v>136176.22300000006</v>
      </c>
      <c r="S62" s="44">
        <v>19875.685999999998</v>
      </c>
      <c r="T62" s="44">
        <v>25492.25375</v>
      </c>
      <c r="U62" s="44">
        <v>10283.459999999999</v>
      </c>
      <c r="V62" s="44">
        <v>4790.3099999999995</v>
      </c>
      <c r="W62" s="42">
        <f>+'Anexo 7'!I163</f>
        <v>60441.709750000002</v>
      </c>
      <c r="X62" s="42" t="e">
        <f>+'Cuadro 6'!#REF!</f>
        <v>#REF!</v>
      </c>
      <c r="Y62" s="42" t="e">
        <f>+'Cuadro 6'!#REF!</f>
        <v>#REF!</v>
      </c>
      <c r="Z62" s="42" t="e">
        <f>+'Cuadro 6'!#REF!</f>
        <v>#REF!</v>
      </c>
      <c r="AA62" s="42" t="e">
        <f>+'Cuadro 6'!#REF!</f>
        <v>#REF!</v>
      </c>
      <c r="AB62" s="42" t="e">
        <f>+'Cuadro 4'!#REF!</f>
        <v>#REF!</v>
      </c>
      <c r="AC62" s="44">
        <v>28651.737000000001</v>
      </c>
      <c r="AD62" s="44">
        <v>33701.82</v>
      </c>
      <c r="AE62" s="44">
        <v>18658.579999999998</v>
      </c>
      <c r="AF62" s="44">
        <v>6466.4170000000004</v>
      </c>
      <c r="AG62" s="42">
        <f>+'Anexo 7'!I997</f>
        <v>90264.984000000011</v>
      </c>
      <c r="AH62" s="44">
        <v>18411.14</v>
      </c>
      <c r="AI62" s="44">
        <v>29545.62</v>
      </c>
      <c r="AJ62" s="44">
        <v>13440.064999999999</v>
      </c>
      <c r="AK62" s="44">
        <v>2656.65</v>
      </c>
      <c r="AL62" s="42">
        <f>+'Anexo 7'!S626</f>
        <v>64053.475000000013</v>
      </c>
      <c r="AM62" s="44">
        <v>10918.481</v>
      </c>
      <c r="AN62" s="44">
        <v>43110.19</v>
      </c>
      <c r="AO62" s="44">
        <v>11876.72</v>
      </c>
      <c r="AP62" s="44">
        <v>3355.84</v>
      </c>
      <c r="AQ62" s="42">
        <f>+'Anexo 7'!S815</f>
        <v>69261.231</v>
      </c>
    </row>
    <row r="63" spans="1:43" x14ac:dyDescent="0.25">
      <c r="A63">
        <v>62</v>
      </c>
      <c r="B63" s="41">
        <v>2014</v>
      </c>
      <c r="C63" s="41">
        <v>5</v>
      </c>
      <c r="D63" s="42" t="e">
        <f>+'Cuadro 1'!#REF!</f>
        <v>#REF!</v>
      </c>
      <c r="E63" s="42" t="e">
        <f>+'Cuadro 2'!#REF!</f>
        <v>#REF!</v>
      </c>
      <c r="F63" s="42" t="e">
        <f>+'Cuadro 3'!#REF!</f>
        <v>#REF!</v>
      </c>
      <c r="G63" s="42" t="e">
        <f>+'Cuadro 3'!#REF!</f>
        <v>#REF!</v>
      </c>
      <c r="H63" s="44">
        <v>252897.9325</v>
      </c>
      <c r="I63" s="44">
        <v>523266.35409000015</v>
      </c>
      <c r="J63" s="44">
        <v>200740.55500000002</v>
      </c>
      <c r="K63" s="44">
        <v>18719.012999999999</v>
      </c>
      <c r="L63" s="44">
        <v>22869.970499999996</v>
      </c>
      <c r="M63" s="44">
        <v>15919.503000000001</v>
      </c>
      <c r="N63" s="44">
        <v>27043.29</v>
      </c>
      <c r="O63" s="44">
        <v>68897.013000000006</v>
      </c>
      <c r="P63" s="44">
        <v>48246.0815</v>
      </c>
      <c r="Q63" s="44">
        <v>7863.1</v>
      </c>
      <c r="R63" s="42">
        <f>+'Anexo 7'!I73</f>
        <v>152049.48450000002</v>
      </c>
      <c r="S63" s="44">
        <v>25774.974999999999</v>
      </c>
      <c r="T63" s="44">
        <v>27668.352999999999</v>
      </c>
      <c r="U63" s="44">
        <v>8994.4</v>
      </c>
      <c r="V63" s="44">
        <v>6620.2950000000001</v>
      </c>
      <c r="W63" s="42">
        <f>+'Anexo 7'!I164</f>
        <v>69058.023000000001</v>
      </c>
      <c r="X63" s="42" t="e">
        <f>+'Cuadro 6'!#REF!</f>
        <v>#REF!</v>
      </c>
      <c r="Y63" s="42" t="e">
        <f>+'Cuadro 6'!#REF!</f>
        <v>#REF!</v>
      </c>
      <c r="Z63" s="42" t="e">
        <f>+'Cuadro 6'!#REF!</f>
        <v>#REF!</v>
      </c>
      <c r="AA63" s="42" t="e">
        <f>+'Cuadro 6'!#REF!</f>
        <v>#REF!</v>
      </c>
      <c r="AB63" s="42" t="e">
        <f>+'Cuadro 4'!#REF!</f>
        <v>#REF!</v>
      </c>
      <c r="AC63" s="44">
        <v>36539.51</v>
      </c>
      <c r="AD63" s="44">
        <v>39635.768000000004</v>
      </c>
      <c r="AE63" s="44">
        <v>21945.797500000001</v>
      </c>
      <c r="AF63" s="44">
        <v>7182.3984999999993</v>
      </c>
      <c r="AG63" s="42">
        <f>+'Anexo 7'!I998</f>
        <v>107744.47399999999</v>
      </c>
      <c r="AH63" s="44">
        <v>20144.32</v>
      </c>
      <c r="AI63" s="44">
        <v>28500</v>
      </c>
      <c r="AJ63" s="44">
        <v>14253.877500000001</v>
      </c>
      <c r="AK63" s="44">
        <v>3359.3199999999997</v>
      </c>
      <c r="AL63" s="42">
        <f>+'Anexo 7'!S627</f>
        <v>66257.517499999987</v>
      </c>
      <c r="AM63" s="44">
        <v>12137.02</v>
      </c>
      <c r="AN63" s="44">
        <v>49371.245000000003</v>
      </c>
      <c r="AO63" s="44">
        <v>13245.65</v>
      </c>
      <c r="AP63" s="44">
        <v>2972.62</v>
      </c>
      <c r="AQ63" s="42">
        <f>+'Anexo 7'!S816</f>
        <v>77726.534999999989</v>
      </c>
    </row>
    <row r="64" spans="1:43" x14ac:dyDescent="0.25">
      <c r="A64">
        <v>63</v>
      </c>
      <c r="B64" s="41">
        <v>2014</v>
      </c>
      <c r="C64" s="41">
        <v>6</v>
      </c>
      <c r="D64" s="42" t="e">
        <f>+'Cuadro 1'!#REF!</f>
        <v>#REF!</v>
      </c>
      <c r="E64" s="42" t="e">
        <f>+'Cuadro 2'!#REF!</f>
        <v>#REF!</v>
      </c>
      <c r="F64" s="42" t="e">
        <f>+'Cuadro 3'!#REF!</f>
        <v>#REF!</v>
      </c>
      <c r="G64" s="42" t="e">
        <f>+'Cuadro 3'!#REF!</f>
        <v>#REF!</v>
      </c>
      <c r="H64" s="44">
        <v>224565.10500000001</v>
      </c>
      <c r="I64" s="44">
        <v>464362.09153337521</v>
      </c>
      <c r="J64" s="44">
        <v>174558.31650000002</v>
      </c>
      <c r="K64" s="44">
        <v>16168.429999999998</v>
      </c>
      <c r="L64" s="44">
        <v>22139.694500000001</v>
      </c>
      <c r="M64" s="44">
        <v>16848.857499999998</v>
      </c>
      <c r="N64" s="44">
        <v>25753.51</v>
      </c>
      <c r="O64" s="44">
        <v>62697.016177500002</v>
      </c>
      <c r="P64" s="44">
        <v>43765.751000000004</v>
      </c>
      <c r="Q64" s="44">
        <v>6718.9224999999997</v>
      </c>
      <c r="R64" s="42">
        <f>+'Anexo 7'!I74</f>
        <v>138935.1996775</v>
      </c>
      <c r="S64" s="44">
        <v>20964.37</v>
      </c>
      <c r="T64" s="44">
        <v>20024.455575</v>
      </c>
      <c r="U64" s="44">
        <v>6108.9975000000004</v>
      </c>
      <c r="V64" s="44">
        <v>8173.835</v>
      </c>
      <c r="W64" s="42">
        <f>+'Anexo 7'!I165</f>
        <v>55271.658074999999</v>
      </c>
      <c r="X64" s="42" t="e">
        <f>+'Cuadro 6'!#REF!</f>
        <v>#REF!</v>
      </c>
      <c r="Y64" s="42" t="e">
        <f>+'Cuadro 6'!#REF!</f>
        <v>#REF!</v>
      </c>
      <c r="Z64" s="42" t="e">
        <f>+'Cuadro 6'!#REF!</f>
        <v>#REF!</v>
      </c>
      <c r="AA64" s="42" t="e">
        <f>+'Cuadro 6'!#REF!</f>
        <v>#REF!</v>
      </c>
      <c r="AB64" s="42" t="e">
        <f>+'Cuadro 4'!#REF!</f>
        <v>#REF!</v>
      </c>
      <c r="AC64" s="44">
        <v>31557.4</v>
      </c>
      <c r="AD64" s="44">
        <v>32696.994999999999</v>
      </c>
      <c r="AE64" s="44">
        <v>21530.09</v>
      </c>
      <c r="AF64" s="44">
        <v>9656.1025000000009</v>
      </c>
      <c r="AG64" s="42">
        <f>+'Anexo 7'!I999</f>
        <v>95440.587500000009</v>
      </c>
      <c r="AH64" s="44">
        <v>19549.974999999999</v>
      </c>
      <c r="AI64" s="44">
        <v>30448.374495</v>
      </c>
      <c r="AJ64" s="44">
        <v>12524.543000000001</v>
      </c>
      <c r="AK64" s="44">
        <v>2457.7400000000002</v>
      </c>
      <c r="AL64" s="42">
        <f>+'Anexo 7'!S628</f>
        <v>64980.632494999998</v>
      </c>
      <c r="AM64" s="44">
        <v>11950.27</v>
      </c>
      <c r="AN64" s="44">
        <v>43531.987999999998</v>
      </c>
      <c r="AO64" s="44">
        <v>12091.084999999999</v>
      </c>
      <c r="AP64" s="44">
        <v>3236.58</v>
      </c>
      <c r="AQ64" s="42">
        <f>+'Anexo 7'!S817</f>
        <v>70809.922999999995</v>
      </c>
    </row>
    <row r="65" spans="1:43" x14ac:dyDescent="0.25">
      <c r="A65">
        <v>64</v>
      </c>
      <c r="B65" s="41">
        <v>2014</v>
      </c>
      <c r="C65" s="41">
        <v>7</v>
      </c>
      <c r="D65" s="42" t="e">
        <f>+'Cuadro 1'!#REF!</f>
        <v>#REF!</v>
      </c>
      <c r="E65" s="42" t="e">
        <f>+'Cuadro 2'!#REF!</f>
        <v>#REF!</v>
      </c>
      <c r="F65" s="42" t="e">
        <f>+'Cuadro 3'!#REF!</f>
        <v>#REF!</v>
      </c>
      <c r="G65" s="42" t="e">
        <f>+'Cuadro 3'!#REF!</f>
        <v>#REF!</v>
      </c>
      <c r="H65" s="44">
        <v>257179.61400000003</v>
      </c>
      <c r="I65" s="44">
        <v>542921.07650000008</v>
      </c>
      <c r="J65" s="44">
        <v>200073.18849999999</v>
      </c>
      <c r="K65" s="44">
        <v>20181.140000000003</v>
      </c>
      <c r="L65" s="44">
        <v>21485.737500000003</v>
      </c>
      <c r="M65" s="44">
        <v>17674.107499999998</v>
      </c>
      <c r="N65" s="44">
        <v>28076.78</v>
      </c>
      <c r="O65" s="44">
        <v>63490.799500000001</v>
      </c>
      <c r="P65" s="44">
        <v>51615.175999999999</v>
      </c>
      <c r="Q65" s="44">
        <v>10152.19</v>
      </c>
      <c r="R65" s="42">
        <f>+'Anexo 7'!I75</f>
        <v>153334.9455</v>
      </c>
      <c r="S65" s="44">
        <v>22766.475000000002</v>
      </c>
      <c r="T65" s="44">
        <v>26198.161</v>
      </c>
      <c r="U65" s="44">
        <v>6711.7049999999999</v>
      </c>
      <c r="V65" s="44">
        <v>6443.6549999999997</v>
      </c>
      <c r="W65" s="42">
        <f>+'Anexo 7'!I166</f>
        <v>62119.995999999999</v>
      </c>
      <c r="X65" s="42" t="e">
        <f>+'Cuadro 6'!#REF!</f>
        <v>#REF!</v>
      </c>
      <c r="Y65" s="42" t="e">
        <f>+'Cuadro 6'!#REF!</f>
        <v>#REF!</v>
      </c>
      <c r="Z65" s="42" t="e">
        <f>+'Cuadro 6'!#REF!</f>
        <v>#REF!</v>
      </c>
      <c r="AA65" s="42" t="e">
        <f>+'Cuadro 6'!#REF!</f>
        <v>#REF!</v>
      </c>
      <c r="AB65" s="42" t="e">
        <f>+'Cuadro 4'!#REF!</f>
        <v>#REF!</v>
      </c>
      <c r="AC65" s="44">
        <v>36747.22</v>
      </c>
      <c r="AD65" s="44">
        <v>41611.521000000001</v>
      </c>
      <c r="AE65" s="44">
        <v>20360.54</v>
      </c>
      <c r="AF65" s="44">
        <v>8236.6849999999995</v>
      </c>
      <c r="AG65" s="42">
        <f>+'Anexo 7'!I1000</f>
        <v>110639.22600000002</v>
      </c>
      <c r="AH65" s="44">
        <v>22403.751</v>
      </c>
      <c r="AI65" s="44">
        <v>32401.059000000001</v>
      </c>
      <c r="AJ65" s="44">
        <v>13513.887500000001</v>
      </c>
      <c r="AK65" s="44">
        <v>1842.25</v>
      </c>
      <c r="AL65" s="42">
        <f>+'Anexo 7'!S629</f>
        <v>70160.947499999995</v>
      </c>
      <c r="AM65" s="44">
        <v>10779.06</v>
      </c>
      <c r="AN65" s="44">
        <v>54904.04</v>
      </c>
      <c r="AO65" s="44">
        <v>13689.391500000002</v>
      </c>
      <c r="AP65" s="44">
        <v>3359.5549999999998</v>
      </c>
      <c r="AQ65" s="42">
        <f>+'Anexo 7'!S818</f>
        <v>82732.046499999982</v>
      </c>
    </row>
    <row r="66" spans="1:43" x14ac:dyDescent="0.25">
      <c r="A66">
        <v>65</v>
      </c>
      <c r="B66" s="41">
        <v>2014</v>
      </c>
      <c r="C66" s="41">
        <v>8</v>
      </c>
      <c r="D66" s="42" t="e">
        <f>+'Cuadro 1'!#REF!</f>
        <v>#REF!</v>
      </c>
      <c r="E66" s="42" t="e">
        <f>+'Cuadro 2'!#REF!</f>
        <v>#REF!</v>
      </c>
      <c r="F66" s="42" t="e">
        <f>+'Cuadro 3'!#REF!</f>
        <v>#REF!</v>
      </c>
      <c r="G66" s="42" t="e">
        <f>+'Cuadro 3'!#REF!</f>
        <v>#REF!</v>
      </c>
      <c r="H66" s="44">
        <v>238639.82500000001</v>
      </c>
      <c r="I66" s="44">
        <v>538280.23400000005</v>
      </c>
      <c r="J66" s="44">
        <v>189759.7745</v>
      </c>
      <c r="K66" s="44">
        <v>17294.52</v>
      </c>
      <c r="L66" s="44">
        <v>20778.757999999998</v>
      </c>
      <c r="M66" s="44">
        <v>15497.193000000001</v>
      </c>
      <c r="N66" s="44">
        <v>28846.1</v>
      </c>
      <c r="O66" s="44">
        <v>70789.878500000006</v>
      </c>
      <c r="P66" s="44">
        <v>41967.442499999997</v>
      </c>
      <c r="Q66" s="44">
        <v>8491.9074999999993</v>
      </c>
      <c r="R66" s="42">
        <f>+'Anexo 7'!I76</f>
        <v>150095.3285</v>
      </c>
      <c r="S66" s="44">
        <v>19230.274999999998</v>
      </c>
      <c r="T66" s="44">
        <v>24607.522000000001</v>
      </c>
      <c r="U66" s="44">
        <v>7837.3055000000004</v>
      </c>
      <c r="V66" s="44">
        <v>4345.5305000000008</v>
      </c>
      <c r="W66" s="42">
        <f>+'Anexo 7'!I167</f>
        <v>56020.633000000009</v>
      </c>
      <c r="X66" s="42" t="e">
        <f>+'Cuadro 6'!#REF!</f>
        <v>#REF!</v>
      </c>
      <c r="Y66" s="42" t="e">
        <f>+'Cuadro 6'!#REF!</f>
        <v>#REF!</v>
      </c>
      <c r="Z66" s="42" t="e">
        <f>+'Cuadro 6'!#REF!</f>
        <v>#REF!</v>
      </c>
      <c r="AA66" s="42" t="e">
        <f>+'Cuadro 6'!#REF!</f>
        <v>#REF!</v>
      </c>
      <c r="AB66" s="42" t="e">
        <f>+'Cuadro 4'!#REF!</f>
        <v>#REF!</v>
      </c>
      <c r="AC66" s="44">
        <v>34315.860999999997</v>
      </c>
      <c r="AD66" s="44">
        <v>34544.368000000002</v>
      </c>
      <c r="AE66" s="44">
        <v>21604.1175</v>
      </c>
      <c r="AF66" s="44">
        <v>7346.4424999999992</v>
      </c>
      <c r="AG66" s="42">
        <f>+'Anexo 7'!I1001</f>
        <v>101012.79900000001</v>
      </c>
      <c r="AH66" s="44">
        <v>19807.001</v>
      </c>
      <c r="AI66" s="44">
        <v>35274.775999999998</v>
      </c>
      <c r="AJ66" s="44">
        <v>12612.885</v>
      </c>
      <c r="AK66" s="44">
        <v>2371.75</v>
      </c>
      <c r="AL66" s="42">
        <f>+'Anexo 7'!S630</f>
        <v>70066.412000000011</v>
      </c>
      <c r="AM66" s="44">
        <v>9741.36</v>
      </c>
      <c r="AN66" s="44">
        <v>53182.190999999999</v>
      </c>
      <c r="AO66" s="44">
        <v>11162.7945</v>
      </c>
      <c r="AP66" s="44">
        <v>3102.3825000000002</v>
      </c>
      <c r="AQ66" s="42">
        <f>+'Anexo 7'!S819</f>
        <v>77188.728000000003</v>
      </c>
    </row>
    <row r="67" spans="1:43" x14ac:dyDescent="0.25">
      <c r="A67">
        <v>66</v>
      </c>
      <c r="B67" s="41">
        <v>2014</v>
      </c>
      <c r="C67" s="41">
        <v>9</v>
      </c>
      <c r="D67" s="42" t="e">
        <f>+'Cuadro 1'!#REF!</f>
        <v>#REF!</v>
      </c>
      <c r="E67" s="42" t="e">
        <f>+'Cuadro 2'!#REF!</f>
        <v>#REF!</v>
      </c>
      <c r="F67" s="42" t="e">
        <f>+'Cuadro 3'!#REF!</f>
        <v>#REF!</v>
      </c>
      <c r="G67" s="42" t="e">
        <f>+'Cuadro 3'!#REF!</f>
        <v>#REF!</v>
      </c>
      <c r="H67" s="44">
        <v>246883</v>
      </c>
      <c r="I67" s="44">
        <v>580615</v>
      </c>
      <c r="J67" s="44">
        <v>202766</v>
      </c>
      <c r="K67" s="44">
        <v>17298</v>
      </c>
      <c r="L67" s="44">
        <v>24214</v>
      </c>
      <c r="M67" s="44">
        <v>14067</v>
      </c>
      <c r="N67" s="44">
        <v>29647.559999999998</v>
      </c>
      <c r="O67" s="44">
        <v>78003.655499999993</v>
      </c>
      <c r="P67" s="44">
        <v>45364.459499999997</v>
      </c>
      <c r="Q67" s="44">
        <v>7328.9624999999996</v>
      </c>
      <c r="R67" s="42">
        <f>+'Anexo 7'!I77</f>
        <v>160344.63749999998</v>
      </c>
      <c r="S67" s="44">
        <v>17407.105</v>
      </c>
      <c r="T67" s="44">
        <v>21873.06</v>
      </c>
      <c r="U67" s="44">
        <v>8394.4299999999985</v>
      </c>
      <c r="V67" s="44">
        <v>5132.0725000000002</v>
      </c>
      <c r="W67" s="42">
        <f>+'Anexo 7'!I168</f>
        <v>52806.667500000003</v>
      </c>
      <c r="X67" s="42" t="e">
        <f>+'Cuadro 6'!#REF!</f>
        <v>#REF!</v>
      </c>
      <c r="Y67" s="42" t="e">
        <f>+'Cuadro 6'!#REF!</f>
        <v>#REF!</v>
      </c>
      <c r="Z67" s="42" t="e">
        <f>+'Cuadro 6'!#REF!</f>
        <v>#REF!</v>
      </c>
      <c r="AA67" s="42" t="e">
        <f>+'Cuadro 6'!#REF!</f>
        <v>#REF!</v>
      </c>
      <c r="AB67" s="42" t="e">
        <f>+'Cuadro 4'!#REF!</f>
        <v>#REF!</v>
      </c>
      <c r="AC67" s="44">
        <v>36155.120000000003</v>
      </c>
      <c r="AD67" s="44">
        <v>40697.856</v>
      </c>
      <c r="AE67" s="44">
        <v>22469.887500000001</v>
      </c>
      <c r="AF67" s="44">
        <v>9273.4500000000007</v>
      </c>
      <c r="AG67" s="42">
        <f>+'Anexo 7'!I1002</f>
        <v>110816.65349999999</v>
      </c>
      <c r="AH67" s="44">
        <v>20628.030000000002</v>
      </c>
      <c r="AI67" s="44">
        <v>33902.673000000003</v>
      </c>
      <c r="AJ67" s="44">
        <v>13360.9025</v>
      </c>
      <c r="AK67" s="44">
        <v>2184.04</v>
      </c>
      <c r="AL67" s="42">
        <f>+'Anexo 7'!S631</f>
        <v>70075.645499999999</v>
      </c>
      <c r="AM67" s="44">
        <v>10145.5</v>
      </c>
      <c r="AN67" s="44">
        <v>57811.584999999999</v>
      </c>
      <c r="AO67" s="44">
        <v>12416.254999999999</v>
      </c>
      <c r="AP67" s="44">
        <v>3402.4300000000003</v>
      </c>
      <c r="AQ67" s="42">
        <f>+'Anexo 7'!S820</f>
        <v>83775.770000000019</v>
      </c>
    </row>
    <row r="68" spans="1:43" x14ac:dyDescent="0.25">
      <c r="A68">
        <v>67</v>
      </c>
      <c r="B68" s="41">
        <v>2014</v>
      </c>
      <c r="C68" s="41">
        <v>10</v>
      </c>
      <c r="D68" s="42" t="e">
        <f>+'Cuadro 1'!#REF!</f>
        <v>#REF!</v>
      </c>
      <c r="E68" s="42" t="e">
        <f>+'Cuadro 2'!#REF!</f>
        <v>#REF!</v>
      </c>
      <c r="F68" s="42" t="e">
        <f>+'Cuadro 3'!#REF!</f>
        <v>#REF!</v>
      </c>
      <c r="G68" s="42" t="e">
        <f>+'Cuadro 3'!#REF!</f>
        <v>#REF!</v>
      </c>
      <c r="H68" s="44">
        <v>244144.56850000002</v>
      </c>
      <c r="I68" s="44">
        <v>581180.56800000009</v>
      </c>
      <c r="J68" s="44">
        <v>204789.13800000004</v>
      </c>
      <c r="K68" s="44">
        <v>21822.800000000003</v>
      </c>
      <c r="L68" s="44">
        <v>23238.62</v>
      </c>
      <c r="M68" s="44">
        <v>14491.4485</v>
      </c>
      <c r="N68" s="44">
        <v>30243.41</v>
      </c>
      <c r="O68" s="44">
        <v>74639.281000000003</v>
      </c>
      <c r="P68" s="44">
        <v>43730.793999999994</v>
      </c>
      <c r="Q68" s="44">
        <v>7729.8559999999998</v>
      </c>
      <c r="R68" s="42">
        <f>+'Anexo 7'!I78</f>
        <v>156343.34099999999</v>
      </c>
      <c r="S68" s="44">
        <v>14716.69</v>
      </c>
      <c r="T68" s="44">
        <v>26951.526000000002</v>
      </c>
      <c r="U68" s="44">
        <v>8140.1695</v>
      </c>
      <c r="V68" s="44">
        <v>5329.329999999999</v>
      </c>
      <c r="W68" s="42">
        <f>+'Anexo 7'!I169</f>
        <v>55137.715499999998</v>
      </c>
      <c r="X68" s="42" t="e">
        <f>+'Cuadro 6'!#REF!</f>
        <v>#REF!</v>
      </c>
      <c r="Y68" s="42" t="e">
        <f>+'Cuadro 6'!#REF!</f>
        <v>#REF!</v>
      </c>
      <c r="Z68" s="42" t="e">
        <f>+'Cuadro 6'!#REF!</f>
        <v>#REF!</v>
      </c>
      <c r="AA68" s="42" t="e">
        <f>+'Cuadro 6'!#REF!</f>
        <v>#REF!</v>
      </c>
      <c r="AB68" s="42" t="e">
        <f>+'Cuadro 4'!#REF!</f>
        <v>#REF!</v>
      </c>
      <c r="AC68" s="44">
        <v>34496.620000000003</v>
      </c>
      <c r="AD68" s="44">
        <v>41620.324000000001</v>
      </c>
      <c r="AE68" s="44">
        <v>23803.0825</v>
      </c>
      <c r="AF68" s="44">
        <v>6961.27</v>
      </c>
      <c r="AG68" s="42">
        <f>+'Anexo 7'!I1003</f>
        <v>111873.93650000001</v>
      </c>
      <c r="AH68" s="44">
        <v>15814.975</v>
      </c>
      <c r="AI68" s="44">
        <v>35505.811999999998</v>
      </c>
      <c r="AJ68" s="44">
        <v>13419.4475</v>
      </c>
      <c r="AK68" s="44">
        <v>2246.98</v>
      </c>
      <c r="AL68" s="42">
        <f>+'Anexo 7'!S632</f>
        <v>66987.214499999987</v>
      </c>
      <c r="AM68" s="44">
        <v>10452.299999999999</v>
      </c>
      <c r="AN68" s="44">
        <v>55265.811000000002</v>
      </c>
      <c r="AO68" s="44">
        <v>14161.853500000001</v>
      </c>
      <c r="AP68" s="44">
        <v>3889.6</v>
      </c>
      <c r="AQ68" s="42">
        <f>+'Anexo 7'!S821</f>
        <v>83769.564500000008</v>
      </c>
    </row>
    <row r="69" spans="1:43" x14ac:dyDescent="0.25">
      <c r="A69">
        <v>68</v>
      </c>
      <c r="B69" s="41">
        <v>2014</v>
      </c>
      <c r="C69" s="41">
        <v>11</v>
      </c>
      <c r="D69" s="42" t="e">
        <f>+'Cuadro 1'!#REF!</f>
        <v>#REF!</v>
      </c>
      <c r="E69" s="42" t="e">
        <f>+'Cuadro 2'!#REF!</f>
        <v>#REF!</v>
      </c>
      <c r="F69" s="42" t="e">
        <f>+'Cuadro 3'!#REF!</f>
        <v>#REF!</v>
      </c>
      <c r="G69" s="42" t="e">
        <f>+'Cuadro 3'!#REF!</f>
        <v>#REF!</v>
      </c>
      <c r="H69" s="44">
        <v>229002.946</v>
      </c>
      <c r="I69" s="44">
        <v>568119.1995000001</v>
      </c>
      <c r="J69" s="44">
        <v>186506.61749999999</v>
      </c>
      <c r="K69" s="44">
        <v>21497.919999999998</v>
      </c>
      <c r="L69" s="44">
        <v>20583.099999999999</v>
      </c>
      <c r="M69" s="44">
        <v>14876.981999999998</v>
      </c>
      <c r="N69" s="44">
        <v>28728.42</v>
      </c>
      <c r="O69" s="44">
        <v>71443.663</v>
      </c>
      <c r="P69" s="44">
        <v>40348.694000000003</v>
      </c>
      <c r="Q69" s="44">
        <v>9663.3845000000001</v>
      </c>
      <c r="R69" s="42">
        <f>+'Anexo 7'!I79</f>
        <v>150184.16150000002</v>
      </c>
      <c r="S69" s="44">
        <v>15566.52</v>
      </c>
      <c r="T69" s="44">
        <v>21207.675999999999</v>
      </c>
      <c r="U69" s="44">
        <v>7025.2674999999999</v>
      </c>
      <c r="V69" s="44">
        <v>4759.51</v>
      </c>
      <c r="W69" s="42">
        <f>+'Anexo 7'!I170</f>
        <v>48558.9735</v>
      </c>
      <c r="X69" s="42" t="e">
        <f>+'Cuadro 6'!#REF!</f>
        <v>#REF!</v>
      </c>
      <c r="Y69" s="42" t="e">
        <f>+'Cuadro 6'!#REF!</f>
        <v>#REF!</v>
      </c>
      <c r="Z69" s="42" t="e">
        <f>+'Cuadro 6'!#REF!</f>
        <v>#REF!</v>
      </c>
      <c r="AA69" s="42" t="e">
        <f>+'Cuadro 6'!#REF!</f>
        <v>#REF!</v>
      </c>
      <c r="AB69" s="42" t="e">
        <f>+'Cuadro 4'!#REF!</f>
        <v>#REF!</v>
      </c>
      <c r="AC69" s="44">
        <v>30170.06</v>
      </c>
      <c r="AD69" s="44">
        <v>41769.364000000001</v>
      </c>
      <c r="AE69" s="44">
        <v>18827.240000000002</v>
      </c>
      <c r="AF69" s="44">
        <v>6451.6324999999997</v>
      </c>
      <c r="AG69" s="42">
        <f>+'Anexo 7'!I1004</f>
        <v>101443.3665</v>
      </c>
      <c r="AH69" s="44">
        <v>18049.780000000002</v>
      </c>
      <c r="AI69" s="44">
        <v>37550.417999999998</v>
      </c>
      <c r="AJ69" s="44">
        <v>11890.6675</v>
      </c>
      <c r="AK69" s="44">
        <v>1917.58</v>
      </c>
      <c r="AL69" s="42">
        <f>+'Anexo 7'!S633</f>
        <v>69408.445500000002</v>
      </c>
      <c r="AM69" s="44">
        <v>10639.2</v>
      </c>
      <c r="AN69" s="44">
        <v>51167.383000000002</v>
      </c>
      <c r="AO69" s="44">
        <v>13137.197499999998</v>
      </c>
      <c r="AP69" s="44">
        <v>3198.54</v>
      </c>
      <c r="AQ69" s="42">
        <f>+'Anexo 7'!S822</f>
        <v>78142.320499999987</v>
      </c>
    </row>
    <row r="70" spans="1:43" x14ac:dyDescent="0.25">
      <c r="A70">
        <v>69</v>
      </c>
      <c r="B70" s="41">
        <v>2014</v>
      </c>
      <c r="C70" s="41">
        <v>12</v>
      </c>
      <c r="D70" s="42" t="e">
        <f>+'Cuadro 1'!#REF!</f>
        <v>#REF!</v>
      </c>
      <c r="E70" s="42" t="e">
        <f>+'Cuadro 2'!#REF!</f>
        <v>#REF!</v>
      </c>
      <c r="F70" s="42" t="e">
        <f>+'Cuadro 3'!#REF!</f>
        <v>#REF!</v>
      </c>
      <c r="G70" s="42" t="e">
        <f>+'Cuadro 3'!#REF!</f>
        <v>#REF!</v>
      </c>
      <c r="H70" s="44">
        <v>212488.79499999998</v>
      </c>
      <c r="I70" s="44">
        <v>554487.63699999987</v>
      </c>
      <c r="J70" s="44">
        <v>167779.88400000002</v>
      </c>
      <c r="K70" s="44">
        <v>12180.019999999999</v>
      </c>
      <c r="L70" s="44">
        <v>20353.07</v>
      </c>
      <c r="M70" s="44">
        <v>16850.224999999999</v>
      </c>
      <c r="N70" s="44">
        <v>24757.93</v>
      </c>
      <c r="O70" s="44">
        <v>63470.462</v>
      </c>
      <c r="P70" s="44">
        <v>35227.504000000001</v>
      </c>
      <c r="Q70" s="44">
        <v>10188.815000000001</v>
      </c>
      <c r="R70" s="42">
        <f>+'Anexo 7'!I80</f>
        <v>133644.71100000001</v>
      </c>
      <c r="S70" s="44">
        <v>17319.834999999999</v>
      </c>
      <c r="T70" s="44">
        <v>22025.463</v>
      </c>
      <c r="U70" s="44">
        <v>6928.0325000000003</v>
      </c>
      <c r="V70" s="44">
        <v>3398.5699999999997</v>
      </c>
      <c r="W70" s="42">
        <f>+'Anexo 7'!I171</f>
        <v>49671.900499999996</v>
      </c>
      <c r="X70" s="42" t="e">
        <f>+'Cuadro 6'!#REF!</f>
        <v>#REF!</v>
      </c>
      <c r="Y70" s="42" t="e">
        <f>+'Cuadro 6'!#REF!</f>
        <v>#REF!</v>
      </c>
      <c r="Z70" s="42" t="e">
        <f>+'Cuadro 6'!#REF!</f>
        <v>#REF!</v>
      </c>
      <c r="AA70" s="42" t="e">
        <f>+'Cuadro 6'!#REF!</f>
        <v>#REF!</v>
      </c>
      <c r="AB70" s="42" t="e">
        <f>+'Cuadro 4'!#REF!</f>
        <v>#REF!</v>
      </c>
      <c r="AC70" s="44">
        <v>25731.47</v>
      </c>
      <c r="AD70" s="44">
        <v>35069.370000000003</v>
      </c>
      <c r="AE70" s="44">
        <v>17050.227500000001</v>
      </c>
      <c r="AF70" s="44">
        <v>5900.5025000000005</v>
      </c>
      <c r="AG70" s="42">
        <f>+'Anexo 7'!I1005</f>
        <v>85384.03</v>
      </c>
      <c r="AH70" s="44">
        <v>14228.45</v>
      </c>
      <c r="AI70" s="44">
        <v>41723.71</v>
      </c>
      <c r="AJ70" s="44">
        <v>9860.4850000000006</v>
      </c>
      <c r="AK70" s="44">
        <v>2179.19</v>
      </c>
      <c r="AL70" s="42">
        <f>+'Anexo 7'!S634</f>
        <v>67991.835000000006</v>
      </c>
      <c r="AM70" s="44">
        <v>7860.1</v>
      </c>
      <c r="AN70" s="44">
        <v>53541.444000000003</v>
      </c>
      <c r="AO70" s="44">
        <v>11525.782499999999</v>
      </c>
      <c r="AP70" s="44">
        <v>2715.4350000000004</v>
      </c>
      <c r="AQ70" s="42">
        <f>+'Anexo 7'!S823</f>
        <v>75642.761499999993</v>
      </c>
    </row>
    <row r="71" spans="1:43" x14ac:dyDescent="0.25">
      <c r="A71">
        <v>70</v>
      </c>
      <c r="B71" s="41">
        <v>2015</v>
      </c>
      <c r="C71" s="41">
        <v>1</v>
      </c>
      <c r="D71" s="42" t="e">
        <f>+'Cuadro 1'!#REF!</f>
        <v>#REF!</v>
      </c>
      <c r="E71" s="42" t="e">
        <f>+'Cuadro 2'!#REF!</f>
        <v>#REF!</v>
      </c>
      <c r="F71" s="42" t="e">
        <f>+'Cuadro 3'!#REF!</f>
        <v>#REF!</v>
      </c>
      <c r="G71" s="42" t="e">
        <f>+'Cuadro 3'!#REF!</f>
        <v>#REF!</v>
      </c>
      <c r="H71" s="44">
        <v>194774.23199999999</v>
      </c>
      <c r="I71" s="44">
        <v>504284.56700000004</v>
      </c>
      <c r="J71" s="44">
        <v>177343.32399999999</v>
      </c>
      <c r="K71" s="44">
        <v>16990.939999999999</v>
      </c>
      <c r="L71" s="44">
        <v>20449.520499999999</v>
      </c>
      <c r="M71" s="44">
        <v>14005.798000000003</v>
      </c>
      <c r="N71" s="44">
        <v>24202.239999999998</v>
      </c>
      <c r="O71" s="44">
        <v>69100.644</v>
      </c>
      <c r="P71" s="44">
        <v>41116.029500000004</v>
      </c>
      <c r="Q71" s="44">
        <v>8852.2985000000008</v>
      </c>
      <c r="R71" s="42">
        <f>+'Anexo 7'!I81</f>
        <v>143271.212</v>
      </c>
      <c r="S71" s="44">
        <v>16057.51</v>
      </c>
      <c r="T71" s="44">
        <v>22894.739000000001</v>
      </c>
      <c r="U71" s="44">
        <v>7301.8725000000004</v>
      </c>
      <c r="V71" s="44">
        <v>4964.0200000000004</v>
      </c>
      <c r="W71" s="42">
        <f>+'Anexo 7'!I172</f>
        <v>51218.141499999998</v>
      </c>
      <c r="X71" s="42" t="e">
        <f>+'Cuadro 6'!#REF!</f>
        <v>#REF!</v>
      </c>
      <c r="Y71" s="42" t="e">
        <f>+'Cuadro 6'!#REF!</f>
        <v>#REF!</v>
      </c>
      <c r="Z71" s="42" t="e">
        <f>+'Cuadro 6'!#REF!</f>
        <v>#REF!</v>
      </c>
      <c r="AA71" s="42" t="e">
        <f>+'Cuadro 6'!#REF!</f>
        <v>#REF!</v>
      </c>
      <c r="AB71" s="42" t="e">
        <f>+'Cuadro 4'!#REF!</f>
        <v>#REF!</v>
      </c>
      <c r="AC71" s="44">
        <v>22259.17</v>
      </c>
      <c r="AD71" s="44">
        <v>31094.225000000002</v>
      </c>
      <c r="AE71" s="44">
        <v>20258.38</v>
      </c>
      <c r="AF71" s="44">
        <v>5905.0349999999999</v>
      </c>
      <c r="AG71" s="42">
        <f>+'Anexo 7'!I1006</f>
        <v>82706.159999999989</v>
      </c>
      <c r="AH71" s="44">
        <v>12769.72</v>
      </c>
      <c r="AI71" s="44">
        <v>28605.62</v>
      </c>
      <c r="AJ71" s="44">
        <v>10356.077499999999</v>
      </c>
      <c r="AK71" s="44">
        <v>1854.81</v>
      </c>
      <c r="AL71" s="42">
        <f>+'Anexo 7'!S635</f>
        <v>53586.227499999994</v>
      </c>
      <c r="AM71" s="44">
        <v>7902.82</v>
      </c>
      <c r="AN71" s="44">
        <v>51237.186000000002</v>
      </c>
      <c r="AO71" s="44">
        <v>12365.054</v>
      </c>
      <c r="AP71" s="44">
        <v>3316.84</v>
      </c>
      <c r="AQ71" s="42">
        <f>+'Anexo 7'!S824</f>
        <v>74821.899999999994</v>
      </c>
    </row>
    <row r="72" spans="1:43" x14ac:dyDescent="0.25">
      <c r="A72">
        <v>71</v>
      </c>
      <c r="B72" s="41">
        <v>2015</v>
      </c>
      <c r="C72" s="41">
        <v>2</v>
      </c>
      <c r="D72" s="42" t="e">
        <f>+'Cuadro 1'!#REF!</f>
        <v>#REF!</v>
      </c>
      <c r="E72" s="42" t="e">
        <f>+'Cuadro 2'!#REF!</f>
        <v>#REF!</v>
      </c>
      <c r="F72" s="42" t="e">
        <f>+'Cuadro 3'!#REF!</f>
        <v>#REF!</v>
      </c>
      <c r="G72" s="42" t="e">
        <f>+'Cuadro 3'!#REF!</f>
        <v>#REF!</v>
      </c>
      <c r="H72" s="44">
        <v>230227.31449999998</v>
      </c>
      <c r="I72" s="44">
        <v>496774.54199999996</v>
      </c>
      <c r="J72" s="44">
        <v>202069.1875</v>
      </c>
      <c r="K72" s="44">
        <v>18033.349999999999</v>
      </c>
      <c r="L72" s="44">
        <v>24145.098000000002</v>
      </c>
      <c r="M72" s="44">
        <v>14926.952999999998</v>
      </c>
      <c r="N72" s="44">
        <v>28523.300000000003</v>
      </c>
      <c r="O72" s="44">
        <v>67599.955000000002</v>
      </c>
      <c r="P72" s="44">
        <v>46693.426500000001</v>
      </c>
      <c r="Q72" s="44">
        <v>9195.9465</v>
      </c>
      <c r="R72" s="42">
        <f>+'Anexo 7'!I82</f>
        <v>152012.628</v>
      </c>
      <c r="S72" s="44">
        <v>15562.865</v>
      </c>
      <c r="T72" s="44">
        <v>19143.349999999999</v>
      </c>
      <c r="U72" s="44">
        <v>7417.9075000000003</v>
      </c>
      <c r="V72" s="44">
        <v>4123.18</v>
      </c>
      <c r="W72" s="42">
        <f>+'Anexo 7'!I173</f>
        <v>46247.302499999998</v>
      </c>
      <c r="X72" s="42" t="e">
        <f>+'Cuadro 6'!#REF!</f>
        <v>#REF!</v>
      </c>
      <c r="Y72" s="42" t="e">
        <f>+'Cuadro 6'!#REF!</f>
        <v>#REF!</v>
      </c>
      <c r="Z72" s="42" t="e">
        <f>+'Cuadro 6'!#REF!</f>
        <v>#REF!</v>
      </c>
      <c r="AA72" s="42" t="e">
        <f>+'Cuadro 6'!#REF!</f>
        <v>#REF!</v>
      </c>
      <c r="AB72" s="42" t="e">
        <f>+'Cuadro 4'!#REF!</f>
        <v>#REF!</v>
      </c>
      <c r="AC72" s="44">
        <v>27233.84</v>
      </c>
      <c r="AD72" s="44">
        <v>34360.589</v>
      </c>
      <c r="AE72" s="44">
        <v>21956.142500000002</v>
      </c>
      <c r="AF72" s="44">
        <v>6876.8399999999992</v>
      </c>
      <c r="AG72" s="42">
        <f>+'Anexo 7'!I1007</f>
        <v>93078.691500000001</v>
      </c>
      <c r="AH72" s="44">
        <v>15799.656000000001</v>
      </c>
      <c r="AI72" s="44">
        <v>27273.167000000001</v>
      </c>
      <c r="AJ72" s="44">
        <v>11851.2775</v>
      </c>
      <c r="AK72" s="44">
        <v>2343.09</v>
      </c>
      <c r="AL72" s="42">
        <f>+'Anexo 7'!S636</f>
        <v>57267.190499999997</v>
      </c>
      <c r="AM72" s="44">
        <v>10170.209999999999</v>
      </c>
      <c r="AN72" s="44">
        <v>46129.868999999999</v>
      </c>
      <c r="AO72" s="44">
        <v>15341.232499999998</v>
      </c>
      <c r="AP72" s="44">
        <v>3796.4949999999999</v>
      </c>
      <c r="AQ72" s="42">
        <f>+'Anexo 7'!S825</f>
        <v>75437.806500000006</v>
      </c>
    </row>
    <row r="73" spans="1:43" x14ac:dyDescent="0.25">
      <c r="A73">
        <v>72</v>
      </c>
      <c r="B73" s="41">
        <v>2015</v>
      </c>
      <c r="C73" s="41">
        <v>3</v>
      </c>
      <c r="D73" s="42" t="e">
        <f>+'Cuadro 1'!#REF!</f>
        <v>#REF!</v>
      </c>
      <c r="E73" s="42" t="e">
        <f>+'Cuadro 2'!#REF!</f>
        <v>#REF!</v>
      </c>
      <c r="F73" s="42" t="e">
        <f>+'Cuadro 3'!#REF!</f>
        <v>#REF!</v>
      </c>
      <c r="G73" s="42" t="e">
        <f>+'Cuadro 3'!#REF!</f>
        <v>#REF!</v>
      </c>
      <c r="H73" s="44">
        <v>246609.21000000002</v>
      </c>
      <c r="I73" s="44">
        <v>562669.77199999988</v>
      </c>
      <c r="J73" s="44">
        <v>215056.62549999999</v>
      </c>
      <c r="K73" s="44">
        <v>16126.52</v>
      </c>
      <c r="L73" s="44">
        <v>26093.412500000002</v>
      </c>
      <c r="M73" s="44">
        <v>13393.528</v>
      </c>
      <c r="N73" s="44">
        <v>25827.909</v>
      </c>
      <c r="O73" s="44">
        <v>68892.775999999998</v>
      </c>
      <c r="P73" s="44">
        <v>51353.307000000001</v>
      </c>
      <c r="Q73" s="44">
        <v>9381.7725000000009</v>
      </c>
      <c r="R73" s="42">
        <f>+'Anexo 7'!I83</f>
        <v>155455.76449999999</v>
      </c>
      <c r="S73" s="44">
        <v>16690.559999999998</v>
      </c>
      <c r="T73" s="44">
        <v>29785.7</v>
      </c>
      <c r="U73" s="44">
        <v>11048.057500000001</v>
      </c>
      <c r="V73" s="44">
        <v>4859.5575000000008</v>
      </c>
      <c r="W73" s="42">
        <f>+'Anexo 7'!I174</f>
        <v>62383.875</v>
      </c>
      <c r="X73" s="42" t="e">
        <f>+'Cuadro 6'!#REF!</f>
        <v>#REF!</v>
      </c>
      <c r="Y73" s="42" t="e">
        <f>+'Cuadro 6'!#REF!</f>
        <v>#REF!</v>
      </c>
      <c r="Z73" s="42" t="e">
        <f>+'Cuadro 6'!#REF!</f>
        <v>#REF!</v>
      </c>
      <c r="AA73" s="42" t="e">
        <f>+'Cuadro 6'!#REF!</f>
        <v>#REF!</v>
      </c>
      <c r="AB73" s="42" t="e">
        <f>+'Cuadro 4'!#REF!</f>
        <v>#REF!</v>
      </c>
      <c r="AC73" s="44">
        <v>31625.931</v>
      </c>
      <c r="AD73" s="44">
        <v>39842.192999999999</v>
      </c>
      <c r="AE73" s="44">
        <v>26767.7075</v>
      </c>
      <c r="AF73" s="44">
        <v>9148.7649999999994</v>
      </c>
      <c r="AG73" s="42">
        <f>+'Anexo 7'!I1008</f>
        <v>107384.59650000001</v>
      </c>
      <c r="AH73" s="44">
        <v>16883.662</v>
      </c>
      <c r="AI73" s="44">
        <v>34105.482000000004</v>
      </c>
      <c r="AJ73" s="44">
        <v>11944.218499999999</v>
      </c>
      <c r="AK73" s="44">
        <v>3179.06</v>
      </c>
      <c r="AL73" s="42">
        <f>+'Anexo 7'!S637</f>
        <v>66112.422500000001</v>
      </c>
      <c r="AM73" s="44">
        <v>10951.191000000001</v>
      </c>
      <c r="AN73" s="44">
        <v>52572.872000000003</v>
      </c>
      <c r="AO73" s="44">
        <v>15400.7585</v>
      </c>
      <c r="AP73" s="44">
        <v>3518.8</v>
      </c>
      <c r="AQ73" s="42">
        <f>+'Anexo 7'!S826</f>
        <v>82443.621500000008</v>
      </c>
    </row>
    <row r="74" spans="1:43" x14ac:dyDescent="0.25">
      <c r="A74">
        <v>73</v>
      </c>
      <c r="B74" s="41">
        <v>2015</v>
      </c>
      <c r="C74" s="41">
        <v>4</v>
      </c>
      <c r="D74" s="42" t="e">
        <f>+'Cuadro 1'!#REF!</f>
        <v>#REF!</v>
      </c>
      <c r="E74" s="42" t="e">
        <f>+'Cuadro 2'!#REF!</f>
        <v>#REF!</v>
      </c>
      <c r="F74" s="42" t="e">
        <f>+'Cuadro 3'!#REF!</f>
        <v>#REF!</v>
      </c>
      <c r="G74" s="42" t="e">
        <f>+'Cuadro 3'!#REF!</f>
        <v>#REF!</v>
      </c>
      <c r="H74" s="44">
        <v>232379.375</v>
      </c>
      <c r="I74" s="44">
        <v>512194.37900000007</v>
      </c>
      <c r="J74" s="44">
        <v>199027.01800000001</v>
      </c>
      <c r="K74" s="44">
        <v>18029.46</v>
      </c>
      <c r="L74" s="44">
        <v>23165.836500000001</v>
      </c>
      <c r="M74" s="44">
        <v>14615.554</v>
      </c>
      <c r="N74" s="44">
        <v>27645.360000000001</v>
      </c>
      <c r="O74" s="44">
        <v>64240.201000000001</v>
      </c>
      <c r="P74" s="44">
        <v>44303.245499999997</v>
      </c>
      <c r="Q74" s="44">
        <v>9790.1875</v>
      </c>
      <c r="R74" s="42">
        <f>+'Anexo 7'!I84</f>
        <v>145978.99399999998</v>
      </c>
      <c r="S74" s="44">
        <v>15635.174999999999</v>
      </c>
      <c r="T74" s="44">
        <v>24582.114000000001</v>
      </c>
      <c r="U74" s="44">
        <v>9450.7639999999992</v>
      </c>
      <c r="V74" s="44">
        <v>4833.2254999999996</v>
      </c>
      <c r="W74" s="42">
        <f>+'Anexo 7'!I175</f>
        <v>54501.278500000008</v>
      </c>
      <c r="X74" s="42" t="e">
        <f>+'Cuadro 6'!#REF!</f>
        <v>#REF!</v>
      </c>
      <c r="Y74" s="42" t="e">
        <f>+'Cuadro 6'!#REF!</f>
        <v>#REF!</v>
      </c>
      <c r="Z74" s="42" t="e">
        <f>+'Cuadro 6'!#REF!</f>
        <v>#REF!</v>
      </c>
      <c r="AA74" s="42" t="e">
        <f>+'Cuadro 6'!#REF!</f>
        <v>#REF!</v>
      </c>
      <c r="AB74" s="42" t="e">
        <f>+'Cuadro 4'!#REF!</f>
        <v>#REF!</v>
      </c>
      <c r="AC74" s="44">
        <v>27693.15</v>
      </c>
      <c r="AD74" s="44">
        <v>32877.125</v>
      </c>
      <c r="AE74" s="44">
        <v>20923.460500000001</v>
      </c>
      <c r="AF74" s="44">
        <v>6132.3625000000002</v>
      </c>
      <c r="AG74" s="42">
        <f>+'Anexo 7'!I1009</f>
        <v>89878.267999999996</v>
      </c>
      <c r="AH74" s="44">
        <v>15803.08</v>
      </c>
      <c r="AI74" s="44">
        <v>29172.07</v>
      </c>
      <c r="AJ74" s="44">
        <v>11297.865</v>
      </c>
      <c r="AK74" s="44">
        <v>2498.88</v>
      </c>
      <c r="AL74" s="42">
        <f>+'Anexo 7'!S638</f>
        <v>58771.894999999997</v>
      </c>
      <c r="AM74" s="44">
        <v>9068.4</v>
      </c>
      <c r="AN74" s="44">
        <v>49096.94</v>
      </c>
      <c r="AO74" s="44">
        <v>12929.300499999999</v>
      </c>
      <c r="AP74" s="44">
        <v>4063.7175000000002</v>
      </c>
      <c r="AQ74" s="42">
        <f>+'Anexo 7'!S827</f>
        <v>75158.358000000007</v>
      </c>
    </row>
    <row r="75" spans="1:43" x14ac:dyDescent="0.25">
      <c r="A75">
        <v>74</v>
      </c>
      <c r="B75" s="41">
        <v>2015</v>
      </c>
      <c r="C75" s="41">
        <v>5</v>
      </c>
      <c r="D75" s="42" t="e">
        <f>+'Cuadro 1'!#REF!</f>
        <v>#REF!</v>
      </c>
      <c r="E75" s="42" t="e">
        <f>+'Cuadro 2'!#REF!</f>
        <v>#REF!</v>
      </c>
      <c r="F75" s="42" t="e">
        <f>+'Cuadro 3'!#REF!</f>
        <v>#REF!</v>
      </c>
      <c r="G75" s="42" t="e">
        <f>+'Cuadro 3'!#REF!</f>
        <v>#REF!</v>
      </c>
      <c r="H75" s="44">
        <v>254744.05900000001</v>
      </c>
      <c r="I75" s="44">
        <v>527980.02200000011</v>
      </c>
      <c r="J75" s="44">
        <v>218232.03349999996</v>
      </c>
      <c r="K75" s="44">
        <v>17609.240000000002</v>
      </c>
      <c r="L75" s="44">
        <v>25422.730500000001</v>
      </c>
      <c r="M75" s="44">
        <v>17969.1535</v>
      </c>
      <c r="N75" s="44">
        <v>29882.16</v>
      </c>
      <c r="O75" s="44">
        <v>63258.087</v>
      </c>
      <c r="P75" s="44">
        <v>48360.631500000003</v>
      </c>
      <c r="Q75" s="44">
        <v>10216.81</v>
      </c>
      <c r="R75" s="42">
        <f>+'Anexo 7'!I85</f>
        <v>151717.68849999999</v>
      </c>
      <c r="S75" s="44">
        <v>17196.52</v>
      </c>
      <c r="T75" s="44">
        <v>25051.749</v>
      </c>
      <c r="U75" s="44">
        <v>8695.8474999999999</v>
      </c>
      <c r="V75" s="44">
        <v>4101.16</v>
      </c>
      <c r="W75" s="42">
        <f>+'Anexo 7'!I176</f>
        <v>55045.276500000007</v>
      </c>
      <c r="X75" s="42" t="e">
        <f>+'Cuadro 6'!#REF!</f>
        <v>#REF!</v>
      </c>
      <c r="Y75" s="42" t="e">
        <f>+'Cuadro 6'!#REF!</f>
        <v>#REF!</v>
      </c>
      <c r="Z75" s="42" t="e">
        <f>+'Cuadro 6'!#REF!</f>
        <v>#REF!</v>
      </c>
      <c r="AA75" s="42" t="e">
        <f>+'Cuadro 6'!#REF!</f>
        <v>#REF!</v>
      </c>
      <c r="AB75" s="42" t="e">
        <f>+'Cuadro 4'!#REF!</f>
        <v>#REF!</v>
      </c>
      <c r="AC75" s="44">
        <v>27289.26</v>
      </c>
      <c r="AD75" s="44">
        <v>36983.896999999997</v>
      </c>
      <c r="AE75" s="44">
        <v>23433.142500000002</v>
      </c>
      <c r="AF75" s="44">
        <v>7959.5450000000001</v>
      </c>
      <c r="AG75" s="42">
        <f>+'Anexo 7'!I1010</f>
        <v>97733.794500000004</v>
      </c>
      <c r="AH75" s="44">
        <v>15329.42</v>
      </c>
      <c r="AI75" s="44">
        <v>30647.148000000001</v>
      </c>
      <c r="AJ75" s="44">
        <v>11324.34</v>
      </c>
      <c r="AK75" s="44">
        <v>2233.19</v>
      </c>
      <c r="AL75" s="42">
        <f>+'Anexo 7'!S639</f>
        <v>59534.097999999998</v>
      </c>
      <c r="AM75" s="44">
        <v>12287.73</v>
      </c>
      <c r="AN75" s="44">
        <v>50376.228000000003</v>
      </c>
      <c r="AO75" s="44">
        <v>14412.220000000001</v>
      </c>
      <c r="AP75" s="44">
        <v>3503.83</v>
      </c>
      <c r="AQ75" s="42">
        <f>+'Anexo 7'!S828</f>
        <v>80580.008000000002</v>
      </c>
    </row>
    <row r="76" spans="1:43" x14ac:dyDescent="0.25">
      <c r="A76">
        <v>75</v>
      </c>
      <c r="B76" s="41">
        <v>2015</v>
      </c>
      <c r="C76" s="41">
        <v>6</v>
      </c>
      <c r="D76" s="42" t="e">
        <f>+'Cuadro 1'!#REF!</f>
        <v>#REF!</v>
      </c>
      <c r="E76" s="42" t="e">
        <f>+'Cuadro 2'!#REF!</f>
        <v>#REF!</v>
      </c>
      <c r="F76" s="42" t="e">
        <f>+'Cuadro 3'!#REF!</f>
        <v>#REF!</v>
      </c>
      <c r="G76" s="42" t="e">
        <f>+'Cuadro 3'!#REF!</f>
        <v>#REF!</v>
      </c>
      <c r="H76" s="44">
        <v>236712.1275</v>
      </c>
      <c r="I76" s="44">
        <v>499060.42700000003</v>
      </c>
      <c r="J76" s="44">
        <v>219660.2285</v>
      </c>
      <c r="K76" s="44">
        <v>17868.34</v>
      </c>
      <c r="L76" s="44">
        <v>23443.2965</v>
      </c>
      <c r="M76" s="44">
        <v>15345.191999999999</v>
      </c>
      <c r="N76" s="44">
        <v>29027.5</v>
      </c>
      <c r="O76" s="44">
        <v>71862.236999999994</v>
      </c>
      <c r="P76" s="44">
        <v>49308.5095</v>
      </c>
      <c r="Q76" s="44">
        <v>10339.802</v>
      </c>
      <c r="R76" s="42">
        <f>+'Anexo 7'!I86</f>
        <v>160538.0485</v>
      </c>
      <c r="S76" s="44">
        <v>16871.32</v>
      </c>
      <c r="T76" s="44">
        <v>14080.414000000001</v>
      </c>
      <c r="U76" s="44">
        <v>8675.2999999999993</v>
      </c>
      <c r="V76" s="44">
        <v>3643.9949999999999</v>
      </c>
      <c r="W76" s="42">
        <f>+'Anexo 7'!I177</f>
        <v>43271.029000000002</v>
      </c>
      <c r="X76" s="42" t="e">
        <f>+'Cuadro 6'!#REF!</f>
        <v>#REF!</v>
      </c>
      <c r="Y76" s="42" t="e">
        <f>+'Cuadro 6'!#REF!</f>
        <v>#REF!</v>
      </c>
      <c r="Z76" s="42" t="e">
        <f>+'Cuadro 6'!#REF!</f>
        <v>#REF!</v>
      </c>
      <c r="AA76" s="42" t="e">
        <f>+'Cuadro 6'!#REF!</f>
        <v>#REF!</v>
      </c>
      <c r="AB76" s="42" t="e">
        <f>+'Cuadro 4'!#REF!</f>
        <v>#REF!</v>
      </c>
      <c r="AC76" s="44">
        <v>25681.19</v>
      </c>
      <c r="AD76" s="44">
        <v>37280.055</v>
      </c>
      <c r="AE76" s="44">
        <v>24445.302500000002</v>
      </c>
      <c r="AF76" s="44">
        <v>3936.3049999999998</v>
      </c>
      <c r="AG76" s="42">
        <f>+'Anexo 7'!I1011</f>
        <v>95210.252499999988</v>
      </c>
      <c r="AH76" s="44">
        <v>14847.16</v>
      </c>
      <c r="AI76" s="44">
        <v>29411.853999999999</v>
      </c>
      <c r="AJ76" s="44">
        <v>11307.97</v>
      </c>
      <c r="AK76" s="44">
        <v>2309.7075</v>
      </c>
      <c r="AL76" s="42">
        <f>+'Anexo 7'!S640</f>
        <v>57876.691499999994</v>
      </c>
      <c r="AM76" s="44">
        <v>11870.77</v>
      </c>
      <c r="AN76" s="44">
        <v>48116.65</v>
      </c>
      <c r="AO76" s="44">
        <v>13478.474</v>
      </c>
      <c r="AP76" s="44">
        <v>3859.5450000000005</v>
      </c>
      <c r="AQ76" s="42">
        <f>+'Anexo 7'!S829</f>
        <v>77325.438999999998</v>
      </c>
    </row>
    <row r="77" spans="1:43" x14ac:dyDescent="0.25">
      <c r="A77">
        <v>76</v>
      </c>
      <c r="B77" s="41">
        <v>2015</v>
      </c>
      <c r="C77" s="41">
        <v>7</v>
      </c>
      <c r="D77" s="42" t="e">
        <f>+'Cuadro 1'!#REF!</f>
        <v>#REF!</v>
      </c>
      <c r="E77" s="42" t="e">
        <f>+'Cuadro 2'!#REF!</f>
        <v>#REF!</v>
      </c>
      <c r="F77" s="42" t="e">
        <f>+'Cuadro 3'!#REF!</f>
        <v>#REF!</v>
      </c>
      <c r="G77" s="42" t="e">
        <f>+'Cuadro 3'!#REF!</f>
        <v>#REF!</v>
      </c>
      <c r="H77" s="44">
        <v>279224.65299999999</v>
      </c>
      <c r="I77" s="44">
        <v>568973.44700000004</v>
      </c>
      <c r="J77" s="44">
        <v>237410.58249999999</v>
      </c>
      <c r="K77" s="44">
        <v>21011.74</v>
      </c>
      <c r="L77" s="44">
        <v>27392.8475</v>
      </c>
      <c r="M77" s="44">
        <v>18358.732</v>
      </c>
      <c r="N77" s="44">
        <v>36564.949999999997</v>
      </c>
      <c r="O77" s="44">
        <v>71345.794999999998</v>
      </c>
      <c r="P77" s="44">
        <v>52719.609499999999</v>
      </c>
      <c r="Q77" s="44">
        <v>11972.708000000001</v>
      </c>
      <c r="R77" s="42">
        <f>+'Anexo 7'!I87</f>
        <v>172603.06250000003</v>
      </c>
      <c r="S77" s="44">
        <v>19351.78</v>
      </c>
      <c r="T77" s="44">
        <v>28869.262500000001</v>
      </c>
      <c r="U77" s="44">
        <v>8345.9325000000008</v>
      </c>
      <c r="V77" s="44">
        <v>4393.18</v>
      </c>
      <c r="W77" s="42">
        <f>+'Anexo 7'!I178</f>
        <v>60960.154999999992</v>
      </c>
      <c r="X77" s="42" t="e">
        <f>+'Cuadro 6'!#REF!</f>
        <v>#REF!</v>
      </c>
      <c r="Y77" s="42" t="e">
        <f>+'Cuadro 6'!#REF!</f>
        <v>#REF!</v>
      </c>
      <c r="Z77" s="42" t="e">
        <f>+'Cuadro 6'!#REF!</f>
        <v>#REF!</v>
      </c>
      <c r="AA77" s="42" t="e">
        <f>+'Cuadro 6'!#REF!</f>
        <v>#REF!</v>
      </c>
      <c r="AB77" s="42" t="e">
        <f>+'Cuadro 4'!#REF!</f>
        <v>#REF!</v>
      </c>
      <c r="AC77" s="44">
        <v>32558.01</v>
      </c>
      <c r="AD77" s="44">
        <v>42575.824000000001</v>
      </c>
      <c r="AE77" s="44">
        <v>24663.887999999999</v>
      </c>
      <c r="AF77" s="44">
        <v>5701.1350000000002</v>
      </c>
      <c r="AG77" s="42">
        <f>+'Anexo 7'!I1012</f>
        <v>110638.89699999998</v>
      </c>
      <c r="AH77" s="44">
        <v>17283.830000000002</v>
      </c>
      <c r="AI77" s="44">
        <v>32572.789000000001</v>
      </c>
      <c r="AJ77" s="44">
        <v>13309.952499999999</v>
      </c>
      <c r="AK77" s="44">
        <v>2138.3675000000003</v>
      </c>
      <c r="AL77" s="42">
        <f>+'Anexo 7'!S641</f>
        <v>65304.939000000006</v>
      </c>
      <c r="AM77" s="44">
        <v>13785.15</v>
      </c>
      <c r="AN77" s="44">
        <v>53203.982000000004</v>
      </c>
      <c r="AO77" s="44">
        <v>13751.995999999999</v>
      </c>
      <c r="AP77" s="44">
        <v>4172.6549999999997</v>
      </c>
      <c r="AQ77" s="42">
        <f>+'Anexo 7'!S830</f>
        <v>84913.782999999996</v>
      </c>
    </row>
    <row r="78" spans="1:43" x14ac:dyDescent="0.25">
      <c r="A78">
        <v>77</v>
      </c>
      <c r="B78" s="41">
        <v>2015</v>
      </c>
      <c r="C78" s="41">
        <v>8</v>
      </c>
      <c r="D78" s="42" t="e">
        <f>+'Cuadro 1'!#REF!</f>
        <v>#REF!</v>
      </c>
      <c r="E78" s="42" t="e">
        <f>+'Cuadro 2'!#REF!</f>
        <v>#REF!</v>
      </c>
      <c r="F78" s="42" t="e">
        <f>+'Cuadro 3'!#REF!</f>
        <v>#REF!</v>
      </c>
      <c r="G78" s="42" t="e">
        <f>+'Cuadro 3'!#REF!</f>
        <v>#REF!</v>
      </c>
      <c r="H78" s="44">
        <v>261744.83799999996</v>
      </c>
      <c r="I78" s="44">
        <v>553772.92000000004</v>
      </c>
      <c r="J78" s="44">
        <v>230401.52999999997</v>
      </c>
      <c r="K78" s="44">
        <v>20322.439999999999</v>
      </c>
      <c r="L78" s="44">
        <v>26636.013000000003</v>
      </c>
      <c r="M78" s="44">
        <v>15239.782000000001</v>
      </c>
      <c r="N78" s="44">
        <v>32194.65</v>
      </c>
      <c r="O78" s="44">
        <v>69731.832999999999</v>
      </c>
      <c r="P78" s="44">
        <v>48161.322500000002</v>
      </c>
      <c r="Q78" s="44">
        <v>9736.9765000000007</v>
      </c>
      <c r="R78" s="42">
        <f>+'Anexo 7'!I88</f>
        <v>159824.78199999998</v>
      </c>
      <c r="S78" s="44">
        <v>22187.7925</v>
      </c>
      <c r="T78" s="44">
        <v>24796.04</v>
      </c>
      <c r="U78" s="44">
        <v>9069.6825000000008</v>
      </c>
      <c r="V78" s="44">
        <v>5414.2354999999998</v>
      </c>
      <c r="W78" s="42">
        <f>+'Anexo 7'!I179</f>
        <v>61467.750500000009</v>
      </c>
      <c r="X78" s="42" t="e">
        <f>+'Cuadro 6'!#REF!</f>
        <v>#REF!</v>
      </c>
      <c r="Y78" s="42" t="e">
        <f>+'Cuadro 6'!#REF!</f>
        <v>#REF!</v>
      </c>
      <c r="Z78" s="42" t="e">
        <f>+'Cuadro 6'!#REF!</f>
        <v>#REF!</v>
      </c>
      <c r="AA78" s="42" t="e">
        <f>+'Cuadro 6'!#REF!</f>
        <v>#REF!</v>
      </c>
      <c r="AB78" s="42" t="e">
        <f>+'Cuadro 4'!#REF!</f>
        <v>#REF!</v>
      </c>
      <c r="AC78" s="44">
        <v>30791.91</v>
      </c>
      <c r="AD78" s="44">
        <v>38795.563999999998</v>
      </c>
      <c r="AE78" s="44">
        <v>25475.727500000001</v>
      </c>
      <c r="AF78" s="44">
        <v>4577.2000000000007</v>
      </c>
      <c r="AG78" s="42">
        <f>+'Anexo 7'!I1013</f>
        <v>103793.6715</v>
      </c>
      <c r="AH78" s="44">
        <v>16414.169999999998</v>
      </c>
      <c r="AI78" s="44">
        <v>34021.298999999999</v>
      </c>
      <c r="AJ78" s="44">
        <v>8494.9449999999997</v>
      </c>
      <c r="AK78" s="44">
        <v>2159.9300000000003</v>
      </c>
      <c r="AL78" s="42">
        <f>+'Anexo 7'!S642</f>
        <v>61090.343999999997</v>
      </c>
      <c r="AM78" s="44">
        <v>13924.844999999999</v>
      </c>
      <c r="AN78" s="44">
        <v>54661.78</v>
      </c>
      <c r="AO78" s="44">
        <v>14085.7965</v>
      </c>
      <c r="AP78" s="44">
        <v>4718.3850000000002</v>
      </c>
      <c r="AQ78" s="42">
        <f>+'Anexo 7'!S831</f>
        <v>87390.806499999992</v>
      </c>
    </row>
    <row r="79" spans="1:43" x14ac:dyDescent="0.25">
      <c r="A79">
        <v>78</v>
      </c>
      <c r="B79" s="41">
        <v>2015</v>
      </c>
      <c r="C79" s="41">
        <v>9</v>
      </c>
      <c r="D79" s="42" t="e">
        <f>+'Cuadro 1'!#REF!</f>
        <v>#REF!</v>
      </c>
      <c r="E79" s="42" t="e">
        <f>+'Cuadro 2'!#REF!</f>
        <v>#REF!</v>
      </c>
      <c r="F79" s="42" t="e">
        <f>+'Cuadro 3'!#REF!</f>
        <v>#REF!</v>
      </c>
      <c r="G79" s="42" t="e">
        <f>+'Cuadro 3'!#REF!</f>
        <v>#REF!</v>
      </c>
      <c r="H79" s="44">
        <v>279714.98699999991</v>
      </c>
      <c r="I79" s="44">
        <v>542839.56599999999</v>
      </c>
      <c r="J79" s="44">
        <v>255345.62800000003</v>
      </c>
      <c r="K79" s="44">
        <v>22235.64</v>
      </c>
      <c r="L79" s="44">
        <v>29517.158000000003</v>
      </c>
      <c r="M79" s="44">
        <v>13107.723000000002</v>
      </c>
      <c r="N79" s="44">
        <v>35867.49</v>
      </c>
      <c r="O79" s="44">
        <v>65603.474000000002</v>
      </c>
      <c r="P79" s="44">
        <v>54880.449000000001</v>
      </c>
      <c r="Q79" s="44">
        <v>11561.597</v>
      </c>
      <c r="R79" s="42">
        <f>+'Anexo 7'!I89</f>
        <v>167913.00999999998</v>
      </c>
      <c r="S79" s="44">
        <v>23814.7</v>
      </c>
      <c r="T79" s="44">
        <v>20968.041000000001</v>
      </c>
      <c r="U79" s="44">
        <v>12396.022499999999</v>
      </c>
      <c r="V79" s="44">
        <v>5550.8049999999994</v>
      </c>
      <c r="W79" s="42">
        <f>+'Anexo 7'!I180</f>
        <v>62729.568500000001</v>
      </c>
      <c r="X79" s="42" t="e">
        <f>+'Cuadro 6'!#REF!</f>
        <v>#REF!</v>
      </c>
      <c r="Y79" s="42" t="e">
        <f>+'Cuadro 6'!#REF!</f>
        <v>#REF!</v>
      </c>
      <c r="Z79" s="42" t="e">
        <f>+'Cuadro 6'!#REF!</f>
        <v>#REF!</v>
      </c>
      <c r="AA79" s="42" t="e">
        <f>+'Cuadro 6'!#REF!</f>
        <v>#REF!</v>
      </c>
      <c r="AB79" s="42" t="e">
        <f>+'Cuadro 4'!#REF!</f>
        <v>#REF!</v>
      </c>
      <c r="AC79" s="44">
        <v>29665.83</v>
      </c>
      <c r="AD79" s="44">
        <v>41636.947</v>
      </c>
      <c r="AE79" s="44">
        <v>24202.924999999999</v>
      </c>
      <c r="AF79" s="44">
        <v>5244.7024999999994</v>
      </c>
      <c r="AG79" s="42">
        <f>+'Anexo 7'!I1014</f>
        <v>105074.4145</v>
      </c>
      <c r="AH79" s="44">
        <v>18558.892</v>
      </c>
      <c r="AI79" s="44">
        <v>32222.901000000002</v>
      </c>
      <c r="AJ79" s="44">
        <v>10520.52</v>
      </c>
      <c r="AK79" s="44">
        <v>2176.1999999999998</v>
      </c>
      <c r="AL79" s="42">
        <f>+'Anexo 7'!S643</f>
        <v>63478.512999999992</v>
      </c>
      <c r="AM79" s="44">
        <v>13204.44</v>
      </c>
      <c r="AN79" s="44">
        <v>54433.256999999998</v>
      </c>
      <c r="AO79" s="44">
        <v>14622.19</v>
      </c>
      <c r="AP79" s="44">
        <v>4292.0999999999995</v>
      </c>
      <c r="AQ79" s="42">
        <f>+'Anexo 7'!S832</f>
        <v>86551.986999999994</v>
      </c>
    </row>
    <row r="80" spans="1:43" x14ac:dyDescent="0.25">
      <c r="A80">
        <v>79</v>
      </c>
      <c r="B80" s="41">
        <v>2015</v>
      </c>
      <c r="C80" s="41">
        <v>10</v>
      </c>
      <c r="D80" s="42" t="e">
        <f>+'Cuadro 1'!#REF!</f>
        <v>#REF!</v>
      </c>
      <c r="E80" s="42" t="e">
        <f>+'Cuadro 2'!#REF!</f>
        <v>#REF!</v>
      </c>
      <c r="F80" s="42" t="e">
        <f>+'Cuadro 3'!#REF!</f>
        <v>#REF!</v>
      </c>
      <c r="G80" s="42" t="e">
        <f>+'Cuadro 3'!#REF!</f>
        <v>#REF!</v>
      </c>
      <c r="H80" s="44">
        <v>270164.5675</v>
      </c>
      <c r="I80" s="44">
        <v>564412.07900000026</v>
      </c>
      <c r="J80" s="44">
        <v>260188.12400000004</v>
      </c>
      <c r="K80" s="44">
        <v>21474.070000000003</v>
      </c>
      <c r="L80" s="44">
        <v>30348.935000000005</v>
      </c>
      <c r="M80" s="44">
        <v>15013.073000000006</v>
      </c>
      <c r="N80" s="44">
        <v>33364.11</v>
      </c>
      <c r="O80" s="44">
        <v>74479.762999999992</v>
      </c>
      <c r="P80" s="44">
        <v>55091.587000000014</v>
      </c>
      <c r="Q80" s="44">
        <v>13002.025</v>
      </c>
      <c r="R80" s="42">
        <f>+'Anexo 7'!I90</f>
        <v>175937.48500000002</v>
      </c>
      <c r="S80" s="44">
        <v>23022.488000000001</v>
      </c>
      <c r="T80" s="44">
        <v>20515.616000000002</v>
      </c>
      <c r="U80" s="44">
        <v>13504.452499999998</v>
      </c>
      <c r="V80" s="44">
        <v>5806.97</v>
      </c>
      <c r="W80" s="42">
        <f>+'Anexo 7'!I181</f>
        <v>62849.526500000007</v>
      </c>
      <c r="X80" s="42" t="e">
        <f>+'Cuadro 6'!#REF!</f>
        <v>#REF!</v>
      </c>
      <c r="Y80" s="42" t="e">
        <f>+'Cuadro 6'!#REF!</f>
        <v>#REF!</v>
      </c>
      <c r="Z80" s="42" t="e">
        <f>+'Cuadro 6'!#REF!</f>
        <v>#REF!</v>
      </c>
      <c r="AA80" s="42" t="e">
        <f>+'Cuadro 6'!#REF!</f>
        <v>#REF!</v>
      </c>
      <c r="AB80" s="42" t="e">
        <f>+'Cuadro 4'!#REF!</f>
        <v>#REF!</v>
      </c>
      <c r="AC80" s="44">
        <v>28198.544999999984</v>
      </c>
      <c r="AD80" s="44">
        <v>44845.966</v>
      </c>
      <c r="AE80" s="44">
        <v>29475.710000000003</v>
      </c>
      <c r="AF80" s="44">
        <v>9033.6224999999995</v>
      </c>
      <c r="AG80" s="42">
        <f>+'Anexo 7'!I1015</f>
        <v>111553.84349999999</v>
      </c>
      <c r="AH80" s="44">
        <v>18042.170000000006</v>
      </c>
      <c r="AI80" s="44">
        <v>35235.126000000004</v>
      </c>
      <c r="AJ80" s="44">
        <v>11164.997500000001</v>
      </c>
      <c r="AK80" s="44">
        <v>2406.0999999999995</v>
      </c>
      <c r="AL80" s="42">
        <f>+'Anexo 7'!S644</f>
        <v>66848.39350000002</v>
      </c>
      <c r="AM80" s="44">
        <v>14033.360000000002</v>
      </c>
      <c r="AN80" s="44">
        <v>56949.631000000008</v>
      </c>
      <c r="AO80" s="44">
        <v>15694.9385</v>
      </c>
      <c r="AP80" s="44">
        <v>4549.6399999999994</v>
      </c>
      <c r="AQ80" s="42">
        <f>+'Anexo 7'!S833</f>
        <v>91227.569500000012</v>
      </c>
    </row>
    <row r="81" spans="1:43" x14ac:dyDescent="0.25">
      <c r="A81">
        <v>80</v>
      </c>
      <c r="B81" s="41">
        <v>2015</v>
      </c>
      <c r="C81" s="41">
        <v>11</v>
      </c>
      <c r="D81" s="42" t="e">
        <f>+'Cuadro 1'!#REF!</f>
        <v>#REF!</v>
      </c>
      <c r="E81" s="42" t="e">
        <f>+'Cuadro 2'!#REF!</f>
        <v>#REF!</v>
      </c>
      <c r="F81" s="42" t="e">
        <f>+'Cuadro 3'!#REF!</f>
        <v>#REF!</v>
      </c>
      <c r="G81" s="42" t="e">
        <f>+'Cuadro 3'!#REF!</f>
        <v>#REF!</v>
      </c>
      <c r="H81" s="44">
        <v>252926.85649999994</v>
      </c>
      <c r="I81" s="44">
        <v>514804.27100000012</v>
      </c>
      <c r="J81" s="44">
        <v>240135.29949999994</v>
      </c>
      <c r="K81" s="44">
        <v>18088.010000000002</v>
      </c>
      <c r="L81" s="44">
        <v>30164.342500000006</v>
      </c>
      <c r="M81" s="44">
        <v>11488.559000000001</v>
      </c>
      <c r="N81" s="44">
        <v>33167.370000000003</v>
      </c>
      <c r="O81" s="44">
        <v>59358.999000000003</v>
      </c>
      <c r="P81" s="44">
        <v>50862.411499999995</v>
      </c>
      <c r="Q81" s="44">
        <v>11018.675000000003</v>
      </c>
      <c r="R81" s="42">
        <f>+'Anexo 7'!I91</f>
        <v>154407.45549999998</v>
      </c>
      <c r="S81" s="44">
        <v>20210.235000000001</v>
      </c>
      <c r="T81" s="44">
        <v>16269.226999999999</v>
      </c>
      <c r="U81" s="44">
        <v>13295.847499999998</v>
      </c>
      <c r="V81" s="44">
        <v>5942.81</v>
      </c>
      <c r="W81" s="42">
        <f>+'Anexo 7'!I182</f>
        <v>55718.119499999993</v>
      </c>
      <c r="X81" s="42" t="e">
        <f>+'Cuadro 6'!#REF!</f>
        <v>#REF!</v>
      </c>
      <c r="Y81" s="42" t="e">
        <f>+'Cuadro 6'!#REF!</f>
        <v>#REF!</v>
      </c>
      <c r="Z81" s="42" t="e">
        <f>+'Cuadro 6'!#REF!</f>
        <v>#REF!</v>
      </c>
      <c r="AA81" s="42" t="e">
        <f>+'Cuadro 6'!#REF!</f>
        <v>#REF!</v>
      </c>
      <c r="AB81" s="42" t="e">
        <f>+'Cuadro 4'!#REF!</f>
        <v>#REF!</v>
      </c>
      <c r="AC81" s="44">
        <v>27939.34</v>
      </c>
      <c r="AD81" s="44">
        <v>38190.215000000004</v>
      </c>
      <c r="AE81" s="44">
        <v>27417.614999999998</v>
      </c>
      <c r="AF81" s="44">
        <v>9802.3675000000003</v>
      </c>
      <c r="AG81" s="42">
        <f>+'Anexo 7'!I1016</f>
        <v>103349.53750000001</v>
      </c>
      <c r="AH81" s="44">
        <v>15808.71</v>
      </c>
      <c r="AI81" s="44">
        <v>33437.182000000001</v>
      </c>
      <c r="AJ81" s="44">
        <v>11229.89</v>
      </c>
      <c r="AK81" s="44">
        <v>2492.4000000000005</v>
      </c>
      <c r="AL81" s="42">
        <f>+'Anexo 7'!S645</f>
        <v>62968.182000000001</v>
      </c>
      <c r="AM81" s="44">
        <v>12618.09</v>
      </c>
      <c r="AN81" s="44">
        <v>51632.691999999995</v>
      </c>
      <c r="AO81" s="44">
        <v>14642.525999999998</v>
      </c>
      <c r="AP81" s="44">
        <v>3541.78</v>
      </c>
      <c r="AQ81" s="42">
        <f>+'Anexo 7'!S834</f>
        <v>82435.087999999989</v>
      </c>
    </row>
    <row r="82" spans="1:43" x14ac:dyDescent="0.25">
      <c r="A82">
        <v>81</v>
      </c>
      <c r="B82" s="41">
        <v>2015</v>
      </c>
      <c r="C82" s="41">
        <v>12</v>
      </c>
      <c r="D82" s="42" t="e">
        <f>+'Cuadro 1'!#REF!</f>
        <v>#REF!</v>
      </c>
      <c r="E82" s="42" t="e">
        <f>+'Cuadro 2'!#REF!</f>
        <v>#REF!</v>
      </c>
      <c r="F82" s="42" t="e">
        <f>+'Cuadro 3'!#REF!</f>
        <v>#REF!</v>
      </c>
      <c r="G82" s="42" t="e">
        <f>+'Cuadro 3'!#REF!</f>
        <v>#REF!</v>
      </c>
      <c r="H82" s="44">
        <v>242574.19550000009</v>
      </c>
      <c r="I82" s="44">
        <v>592900.43500000041</v>
      </c>
      <c r="J82" s="44">
        <v>214659.54750000002</v>
      </c>
      <c r="K82" s="44">
        <v>13974.5</v>
      </c>
      <c r="L82" s="44">
        <v>29190.691000000003</v>
      </c>
      <c r="M82" s="44">
        <v>13589.53</v>
      </c>
      <c r="N82" s="44">
        <v>27108.709999999992</v>
      </c>
      <c r="O82" s="44">
        <v>66454.331000000006</v>
      </c>
      <c r="P82" s="44">
        <v>41608.372499999998</v>
      </c>
      <c r="Q82" s="44">
        <v>8516.8559999999998</v>
      </c>
      <c r="R82" s="42">
        <f>+'Anexo 7'!I92</f>
        <v>143688.26949999999</v>
      </c>
      <c r="S82" s="44">
        <v>22322.375</v>
      </c>
      <c r="T82" s="44">
        <v>24780.175999999999</v>
      </c>
      <c r="U82" s="44">
        <v>14068.932500000001</v>
      </c>
      <c r="V82" s="44">
        <v>5132.7725</v>
      </c>
      <c r="W82" s="42">
        <f>+'Anexo 7'!I183</f>
        <v>66304.256000000008</v>
      </c>
      <c r="X82" s="42" t="e">
        <f>+'Cuadro 6'!#REF!</f>
        <v>#REF!</v>
      </c>
      <c r="Y82" s="42" t="e">
        <f>+'Cuadro 6'!#REF!</f>
        <v>#REF!</v>
      </c>
      <c r="Z82" s="42" t="e">
        <f>+'Cuadro 6'!#REF!</f>
        <v>#REF!</v>
      </c>
      <c r="AA82" s="42" t="e">
        <f>+'Cuadro 6'!#REF!</f>
        <v>#REF!</v>
      </c>
      <c r="AB82" s="42" t="e">
        <f>+'Cuadro 4'!#REF!</f>
        <v>#REF!</v>
      </c>
      <c r="AC82" s="44">
        <v>26295.530000000006</v>
      </c>
      <c r="AD82" s="44">
        <v>41630.92</v>
      </c>
      <c r="AE82" s="44">
        <v>21861.26</v>
      </c>
      <c r="AF82" s="44">
        <v>7000.7574999999997</v>
      </c>
      <c r="AG82" s="42">
        <f>+'Anexo 7'!I1017</f>
        <v>96788.467499999999</v>
      </c>
      <c r="AH82" s="44">
        <v>15305.319999999996</v>
      </c>
      <c r="AI82" s="44">
        <v>37243.797500000008</v>
      </c>
      <c r="AJ82" s="44">
        <v>7022.1175000000003</v>
      </c>
      <c r="AK82" s="44">
        <v>2834.3575000000001</v>
      </c>
      <c r="AL82" s="42">
        <f>+'Anexo 7'!S646</f>
        <v>62405.592500000006</v>
      </c>
      <c r="AM82" s="44">
        <v>12522.870000000003</v>
      </c>
      <c r="AN82" s="44">
        <v>55010.624000000003</v>
      </c>
      <c r="AO82" s="44">
        <v>14242.684499999999</v>
      </c>
      <c r="AP82" s="44">
        <v>3496.18</v>
      </c>
      <c r="AQ82" s="42">
        <f>+'Anexo 7'!S835</f>
        <v>85272.358500000002</v>
      </c>
    </row>
    <row r="83" spans="1:43" x14ac:dyDescent="0.25">
      <c r="A83">
        <v>82</v>
      </c>
      <c r="B83" s="41">
        <v>2016</v>
      </c>
      <c r="C83" s="41">
        <v>1</v>
      </c>
      <c r="D83" s="42" t="e">
        <f>+'Cuadro 1'!#REF!</f>
        <v>#REF!</v>
      </c>
      <c r="E83" s="42" t="e">
        <f>+'Cuadro 2'!#REF!</f>
        <v>#REF!</v>
      </c>
      <c r="F83" s="42" t="e">
        <f>+'Cuadro 3'!#REF!</f>
        <v>#REF!</v>
      </c>
      <c r="G83" s="42" t="e">
        <f>+'Cuadro 3'!#REF!</f>
        <v>#REF!</v>
      </c>
      <c r="H83" s="44">
        <v>202983.86749999999</v>
      </c>
      <c r="I83" s="44">
        <v>490139.71100000024</v>
      </c>
      <c r="J83" s="44">
        <v>196856.67150000008</v>
      </c>
      <c r="K83" s="44">
        <v>17798.39</v>
      </c>
      <c r="L83" s="44">
        <v>21047.360000000004</v>
      </c>
      <c r="M83" s="44">
        <v>10312.766999999998</v>
      </c>
      <c r="N83" s="44">
        <v>22592.41</v>
      </c>
      <c r="O83" s="44">
        <v>70126.023000000001</v>
      </c>
      <c r="P83" s="44">
        <v>44160.316500000001</v>
      </c>
      <c r="Q83" s="44">
        <v>6585.3664999999955</v>
      </c>
      <c r="R83" s="42">
        <f>+'Anexo 7'!I93</f>
        <v>143464.11600000001</v>
      </c>
      <c r="S83" s="44">
        <v>18429.555</v>
      </c>
      <c r="T83" s="44">
        <v>20644.509999999998</v>
      </c>
      <c r="U83" s="44">
        <v>11745.842499999999</v>
      </c>
      <c r="V83" s="44">
        <v>5859.3550000000005</v>
      </c>
      <c r="W83" s="42">
        <f>+'Anexo 7'!I184</f>
        <v>56679.262500000004</v>
      </c>
      <c r="X83" s="42" t="e">
        <f>+'Cuadro 6'!#REF!</f>
        <v>#REF!</v>
      </c>
      <c r="Y83" s="42" t="e">
        <f>+'Cuadro 6'!#REF!</f>
        <v>#REF!</v>
      </c>
      <c r="Z83" s="42" t="e">
        <f>+'Cuadro 6'!#REF!</f>
        <v>#REF!</v>
      </c>
      <c r="AA83" s="42" t="e">
        <f>+'Cuadro 6'!#REF!</f>
        <v>#REF!</v>
      </c>
      <c r="AB83" s="42" t="e">
        <f>+'Cuadro 4'!#REF!</f>
        <v>#REF!</v>
      </c>
      <c r="AC83" s="44">
        <v>18430.489999999998</v>
      </c>
      <c r="AD83" s="44">
        <v>30622.517</v>
      </c>
      <c r="AE83" s="44">
        <v>20393.537500000002</v>
      </c>
      <c r="AF83" s="44">
        <v>6788.676999999997</v>
      </c>
      <c r="AG83" s="42">
        <f>+'Anexo 7'!I1018</f>
        <v>76235.2215</v>
      </c>
      <c r="AH83" s="44">
        <v>15281.709999999985</v>
      </c>
      <c r="AI83" s="44">
        <v>26761.287</v>
      </c>
      <c r="AJ83" s="44">
        <v>7466.03</v>
      </c>
      <c r="AK83" s="44">
        <v>896.63000000000784</v>
      </c>
      <c r="AL83" s="42">
        <f>+'Anexo 7'!S647</f>
        <v>50405.656999999992</v>
      </c>
      <c r="AM83" s="44">
        <v>11849.109999999999</v>
      </c>
      <c r="AN83" s="44">
        <v>49821.676999999996</v>
      </c>
      <c r="AO83" s="44">
        <v>13160.472500000002</v>
      </c>
      <c r="AP83" s="44">
        <v>4508.5750000000007</v>
      </c>
      <c r="AQ83" s="42">
        <f>+'Anexo 7'!S836</f>
        <v>79339.834499999997</v>
      </c>
    </row>
    <row r="84" spans="1:43" x14ac:dyDescent="0.25">
      <c r="A84">
        <v>83</v>
      </c>
      <c r="B84" s="41">
        <v>2016</v>
      </c>
      <c r="C84" s="41">
        <v>2</v>
      </c>
      <c r="D84" s="42" t="e">
        <f>+'Cuadro 1'!#REF!</f>
        <v>#REF!</v>
      </c>
      <c r="E84" s="42" t="e">
        <f>+'Cuadro 2'!#REF!</f>
        <v>#REF!</v>
      </c>
      <c r="F84" s="42" t="e">
        <f>+'Cuadro 3'!#REF!</f>
        <v>#REF!</v>
      </c>
      <c r="G84" s="42" t="e">
        <f>+'Cuadro 3'!#REF!</f>
        <v>#REF!</v>
      </c>
      <c r="H84" s="44">
        <v>246448.82750000004</v>
      </c>
      <c r="I84" s="44">
        <v>513086.94649999996</v>
      </c>
      <c r="J84" s="44">
        <v>232723.04950000008</v>
      </c>
      <c r="K84" s="44">
        <v>20948.87</v>
      </c>
      <c r="L84" s="44">
        <v>21784.66</v>
      </c>
      <c r="M84" s="44">
        <v>10951.503500000003</v>
      </c>
      <c r="N84" s="44">
        <v>29193.420000000002</v>
      </c>
      <c r="O84" s="44">
        <v>82342.067500000005</v>
      </c>
      <c r="P84" s="44">
        <v>53591.062000000013</v>
      </c>
      <c r="Q84" s="44">
        <v>7464.5585000000001</v>
      </c>
      <c r="R84" s="42">
        <f>+'Anexo 7'!I94</f>
        <v>172591.10800000004</v>
      </c>
      <c r="S84" s="44">
        <v>16992.185000000001</v>
      </c>
      <c r="T84" s="44">
        <v>21115.3485</v>
      </c>
      <c r="U84" s="44">
        <v>13877.09</v>
      </c>
      <c r="V84" s="44">
        <v>4442.2675000000008</v>
      </c>
      <c r="W84" s="42">
        <f>+'Anexo 7'!I185</f>
        <v>56426.891000000003</v>
      </c>
      <c r="X84" s="42" t="e">
        <f>+'Cuadro 6'!#REF!</f>
        <v>#REF!</v>
      </c>
      <c r="Y84" s="42" t="e">
        <f>+'Cuadro 6'!#REF!</f>
        <v>#REF!</v>
      </c>
      <c r="Z84" s="42" t="e">
        <f>+'Cuadro 6'!#REF!</f>
        <v>#REF!</v>
      </c>
      <c r="AA84" s="42" t="e">
        <f>+'Cuadro 6'!#REF!</f>
        <v>#REF!</v>
      </c>
      <c r="AB84" s="42" t="e">
        <f>+'Cuadro 4'!#REF!</f>
        <v>#REF!</v>
      </c>
      <c r="AC84" s="44">
        <v>25170.129999999986</v>
      </c>
      <c r="AD84" s="44">
        <v>38801.633000000002</v>
      </c>
      <c r="AE84" s="44">
        <v>24762.309999999998</v>
      </c>
      <c r="AF84" s="44">
        <v>8377.1650000000009</v>
      </c>
      <c r="AG84" s="42">
        <f>+'Anexo 7'!I1019</f>
        <v>97111.237999999983</v>
      </c>
      <c r="AH84" s="44">
        <v>18906.450000000008</v>
      </c>
      <c r="AI84" s="44">
        <v>29104.907000000003</v>
      </c>
      <c r="AJ84" s="44">
        <v>9042.0074999999997</v>
      </c>
      <c r="AK84" s="44">
        <v>896.87999999999988</v>
      </c>
      <c r="AL84" s="42">
        <f>+'Anexo 7'!S648</f>
        <v>57950.244500000008</v>
      </c>
      <c r="AM84" s="44">
        <v>14535.86</v>
      </c>
      <c r="AN84" s="44">
        <v>46928.226000000002</v>
      </c>
      <c r="AO84" s="44">
        <v>14215.572500000002</v>
      </c>
      <c r="AP84" s="44">
        <v>3822.0824999999995</v>
      </c>
      <c r="AQ84" s="42">
        <f>+'Anexo 7'!S837</f>
        <v>79501.741000000009</v>
      </c>
    </row>
    <row r="85" spans="1:43" x14ac:dyDescent="0.25">
      <c r="A85">
        <v>84</v>
      </c>
      <c r="B85" s="41">
        <v>2016</v>
      </c>
      <c r="C85" s="41">
        <v>3</v>
      </c>
      <c r="D85" s="42" t="e">
        <f>+'Cuadro 1'!#REF!</f>
        <v>#REF!</v>
      </c>
      <c r="E85" s="42" t="e">
        <f>+'Cuadro 2'!#REF!</f>
        <v>#REF!</v>
      </c>
      <c r="F85" s="42" t="e">
        <f>+'Cuadro 3'!#REF!</f>
        <v>#REF!</v>
      </c>
      <c r="G85" s="42" t="e">
        <f>+'Cuadro 3'!#REF!</f>
        <v>#REF!</v>
      </c>
      <c r="H85" s="44">
        <v>225874.82499999992</v>
      </c>
      <c r="I85" s="44">
        <v>517623.28400000004</v>
      </c>
      <c r="J85" s="44">
        <v>215309.17450000002</v>
      </c>
      <c r="K85" s="44">
        <v>19499.29</v>
      </c>
      <c r="L85" s="44">
        <v>19470.500499999998</v>
      </c>
      <c r="M85" s="44">
        <v>9691.4170000000013</v>
      </c>
      <c r="N85" s="44">
        <v>25748.729999999996</v>
      </c>
      <c r="O85" s="44">
        <v>83623.417000000016</v>
      </c>
      <c r="P85" s="44">
        <v>47737.468000000001</v>
      </c>
      <c r="Q85" s="44">
        <v>6790.3364999999994</v>
      </c>
      <c r="R85" s="42">
        <f>+'Anexo 7'!I95</f>
        <v>163899.95150000002</v>
      </c>
      <c r="S85" s="44">
        <v>18288.634999999998</v>
      </c>
      <c r="T85" s="44">
        <v>24407.097999999998</v>
      </c>
      <c r="U85" s="44">
        <v>14424.98</v>
      </c>
      <c r="V85" s="44">
        <v>5032.0524999999998</v>
      </c>
      <c r="W85" s="42">
        <f>+'Anexo 7'!I186</f>
        <v>62152.765499999987</v>
      </c>
      <c r="X85" s="42" t="e">
        <f>+'Cuadro 6'!#REF!</f>
        <v>#REF!</v>
      </c>
      <c r="Y85" s="42" t="e">
        <f>+'Cuadro 6'!#REF!</f>
        <v>#REF!</v>
      </c>
      <c r="Z85" s="42" t="e">
        <f>+'Cuadro 6'!#REF!</f>
        <v>#REF!</v>
      </c>
      <c r="AA85" s="42" t="e">
        <f>+'Cuadro 6'!#REF!</f>
        <v>#REF!</v>
      </c>
      <c r="AB85" s="42" t="e">
        <f>+'Cuadro 4'!#REF!</f>
        <v>#REF!</v>
      </c>
      <c r="AC85" s="44">
        <v>21887.639999999992</v>
      </c>
      <c r="AD85" s="44">
        <v>36224.232000000004</v>
      </c>
      <c r="AE85" s="44">
        <v>22913.392500000002</v>
      </c>
      <c r="AF85" s="44">
        <v>7742.6849999999995</v>
      </c>
      <c r="AG85" s="42">
        <f>+'Anexo 7'!I1020</f>
        <v>88767.949499999988</v>
      </c>
      <c r="AH85" s="44">
        <v>16627.760000000006</v>
      </c>
      <c r="AI85" s="44">
        <v>26303.534000000003</v>
      </c>
      <c r="AJ85" s="44">
        <v>7993.2874999999995</v>
      </c>
      <c r="AK85" s="44">
        <v>708.54</v>
      </c>
      <c r="AL85" s="42">
        <f>+'Anexo 7'!S649</f>
        <v>51633.121500000008</v>
      </c>
      <c r="AM85" s="44">
        <v>13106.61</v>
      </c>
      <c r="AN85" s="44">
        <v>49058.683999999994</v>
      </c>
      <c r="AO85" s="44">
        <v>14337.301500000001</v>
      </c>
      <c r="AP85" s="44">
        <v>3727.9165000000003</v>
      </c>
      <c r="AQ85" s="42">
        <f>+'Anexo 7'!S838</f>
        <v>80230.512000000002</v>
      </c>
    </row>
    <row r="86" spans="1:43" x14ac:dyDescent="0.25">
      <c r="A86">
        <v>85</v>
      </c>
      <c r="B86" s="41">
        <v>2016</v>
      </c>
      <c r="C86" s="41">
        <v>4</v>
      </c>
      <c r="D86" s="42" t="e">
        <f>+'Cuadro 1'!#REF!</f>
        <v>#REF!</v>
      </c>
      <c r="E86" s="42" t="e">
        <f>+'Cuadro 2'!#REF!</f>
        <v>#REF!</v>
      </c>
      <c r="F86" s="42" t="e">
        <f>+'Cuadro 3'!#REF!</f>
        <v>#REF!</v>
      </c>
      <c r="G86" s="42" t="e">
        <f>+'Cuadro 3'!#REF!</f>
        <v>#REF!</v>
      </c>
      <c r="H86" s="44">
        <v>244790.98250000001</v>
      </c>
      <c r="I86" s="44">
        <v>542905.11750000028</v>
      </c>
      <c r="J86" s="44">
        <v>220824.39049999998</v>
      </c>
      <c r="K86" s="44">
        <v>18206.620000000003</v>
      </c>
      <c r="L86" s="44">
        <v>20572.454500000003</v>
      </c>
      <c r="M86" s="44">
        <v>10803.494000000001</v>
      </c>
      <c r="N86" s="44">
        <v>28674.04</v>
      </c>
      <c r="O86" s="44">
        <v>84565.447500000009</v>
      </c>
      <c r="P86" s="44">
        <v>53188.879000000008</v>
      </c>
      <c r="Q86" s="44">
        <v>7281.6195000000007</v>
      </c>
      <c r="R86" s="42">
        <f>+'Anexo 7'!I96</f>
        <v>173709.98600000003</v>
      </c>
      <c r="S86" s="44">
        <v>19771.365000000002</v>
      </c>
      <c r="T86" s="44">
        <v>28382.307999999997</v>
      </c>
      <c r="U86" s="44">
        <v>13886.4725</v>
      </c>
      <c r="V86" s="44">
        <v>4687.4950000000008</v>
      </c>
      <c r="W86" s="42">
        <f>+'Anexo 7'!I187</f>
        <v>66727.640499999994</v>
      </c>
      <c r="X86" s="42" t="e">
        <f>+'Cuadro 6'!#REF!</f>
        <v>#REF!</v>
      </c>
      <c r="Y86" s="42" t="e">
        <f>+'Cuadro 6'!#REF!</f>
        <v>#REF!</v>
      </c>
      <c r="Z86" s="42" t="e">
        <f>+'Cuadro 6'!#REF!</f>
        <v>#REF!</v>
      </c>
      <c r="AA86" s="42" t="e">
        <f>+'Cuadro 6'!#REF!</f>
        <v>#REF!</v>
      </c>
      <c r="AB86" s="42" t="e">
        <f>+'Cuadro 4'!#REF!</f>
        <v>#REF!</v>
      </c>
      <c r="AC86" s="44">
        <v>26673.120000000006</v>
      </c>
      <c r="AD86" s="44">
        <v>34884.295000000006</v>
      </c>
      <c r="AE86" s="44">
        <v>21099.212500000001</v>
      </c>
      <c r="AF86" s="44">
        <v>9122.5349999999999</v>
      </c>
      <c r="AG86" s="42">
        <f>+'Anexo 7'!I1021</f>
        <v>91779.162500000006</v>
      </c>
      <c r="AH86" s="44">
        <v>17037.069999999996</v>
      </c>
      <c r="AI86" s="44">
        <v>29929.648499999999</v>
      </c>
      <c r="AJ86" s="44">
        <v>10234.584999999999</v>
      </c>
      <c r="AK86" s="44">
        <v>765.77</v>
      </c>
      <c r="AL86" s="42">
        <f>+'Anexo 7'!S650</f>
        <v>57967.073499999991</v>
      </c>
      <c r="AM86" s="44">
        <v>12420.64</v>
      </c>
      <c r="AN86" s="44">
        <v>52519.805000000008</v>
      </c>
      <c r="AO86" s="44">
        <v>14928.826500000001</v>
      </c>
      <c r="AP86" s="44">
        <v>3301.2280000000001</v>
      </c>
      <c r="AQ86" s="42">
        <f>+'Anexo 7'!S839</f>
        <v>83170.499500000005</v>
      </c>
    </row>
    <row r="87" spans="1:43" x14ac:dyDescent="0.25">
      <c r="A87">
        <v>86</v>
      </c>
      <c r="B87" s="41">
        <v>2016</v>
      </c>
      <c r="C87" s="41">
        <v>5</v>
      </c>
      <c r="D87" s="42" t="e">
        <f>+'Cuadro 1'!#REF!</f>
        <v>#REF!</v>
      </c>
      <c r="E87" s="42" t="e">
        <f>+'Cuadro 2'!#REF!</f>
        <v>#REF!</v>
      </c>
      <c r="F87" s="42" t="e">
        <f>+'Cuadro 3'!#REF!</f>
        <v>#REF!</v>
      </c>
      <c r="G87" s="42" t="e">
        <f>+'Cuadro 3'!#REF!</f>
        <v>#REF!</v>
      </c>
      <c r="H87" s="44">
        <v>234635.07800000001</v>
      </c>
      <c r="I87" s="44">
        <v>513425.24650000001</v>
      </c>
      <c r="J87" s="44">
        <v>210378.53200000001</v>
      </c>
      <c r="K87" s="44">
        <v>17253.32</v>
      </c>
      <c r="L87" s="44">
        <v>18208.088999999993</v>
      </c>
      <c r="M87" s="44">
        <v>11510.716</v>
      </c>
      <c r="N87" s="44">
        <v>25172.839999999997</v>
      </c>
      <c r="O87" s="44">
        <v>77209.488000000012</v>
      </c>
      <c r="P87" s="44">
        <v>51329.825000000004</v>
      </c>
      <c r="Q87" s="44">
        <v>7987.1535000000003</v>
      </c>
      <c r="R87" s="42">
        <f>+'Anexo 7'!I97</f>
        <v>161699.30650000001</v>
      </c>
      <c r="S87" s="44">
        <v>17864.934999999998</v>
      </c>
      <c r="T87" s="44">
        <v>27406.287999999997</v>
      </c>
      <c r="U87" s="44">
        <v>12459.323</v>
      </c>
      <c r="V87" s="44">
        <v>4227.8924999999999</v>
      </c>
      <c r="W87" s="42">
        <f>+'Anexo 7'!I188</f>
        <v>61958.438500000004</v>
      </c>
      <c r="X87" s="42" t="e">
        <f>+'Cuadro 6'!#REF!</f>
        <v>#REF!</v>
      </c>
      <c r="Y87" s="42" t="e">
        <f>+'Cuadro 6'!#REF!</f>
        <v>#REF!</v>
      </c>
      <c r="Z87" s="42" t="e">
        <f>+'Cuadro 6'!#REF!</f>
        <v>#REF!</v>
      </c>
      <c r="AA87" s="42" t="e">
        <f>+'Cuadro 6'!#REF!</f>
        <v>#REF!</v>
      </c>
      <c r="AB87" s="42" t="e">
        <f>+'Cuadro 4'!#REF!</f>
        <v>#REF!</v>
      </c>
      <c r="AC87" s="44">
        <v>25794.97</v>
      </c>
      <c r="AD87" s="44">
        <v>35722.029000000002</v>
      </c>
      <c r="AE87" s="44">
        <v>20036.812999999998</v>
      </c>
      <c r="AF87" s="44">
        <v>7680.8850000000002</v>
      </c>
      <c r="AG87" s="42">
        <f>+'Anexo 7'!I1022</f>
        <v>89234.697</v>
      </c>
      <c r="AH87" s="44">
        <v>15313.539999999997</v>
      </c>
      <c r="AI87" s="44">
        <v>25072.76</v>
      </c>
      <c r="AJ87" s="44">
        <v>9515.884</v>
      </c>
      <c r="AK87" s="44">
        <v>1097.6075000000001</v>
      </c>
      <c r="AL87" s="42">
        <f>+'Anexo 7'!S651</f>
        <v>50999.791499999992</v>
      </c>
      <c r="AM87" s="44">
        <v>11452.939999999999</v>
      </c>
      <c r="AN87" s="44">
        <v>51808.053</v>
      </c>
      <c r="AO87" s="44">
        <v>15264.442999999999</v>
      </c>
      <c r="AP87" s="44">
        <v>3252.9850000000001</v>
      </c>
      <c r="AQ87" s="42">
        <f>+'Anexo 7'!S840</f>
        <v>81778.421000000002</v>
      </c>
    </row>
    <row r="88" spans="1:43" x14ac:dyDescent="0.25">
      <c r="A88">
        <v>87</v>
      </c>
      <c r="B88" s="41">
        <v>2016</v>
      </c>
      <c r="C88" s="41">
        <v>6</v>
      </c>
      <c r="D88" s="42" t="e">
        <f>+'Cuadro 1'!#REF!</f>
        <v>#REF!</v>
      </c>
      <c r="E88" s="42" t="e">
        <f>+'Cuadro 2'!#REF!</f>
        <v>#REF!</v>
      </c>
      <c r="F88" s="42" t="e">
        <f>+'Cuadro 3'!#REF!</f>
        <v>#REF!</v>
      </c>
      <c r="G88" s="42" t="e">
        <f>+'Cuadro 3'!#REF!</f>
        <v>#REF!</v>
      </c>
      <c r="H88" s="44">
        <v>241304.76900000012</v>
      </c>
      <c r="I88" s="44">
        <v>509561.05899999995</v>
      </c>
      <c r="J88" s="44">
        <v>203705.69199999995</v>
      </c>
      <c r="K88" s="44">
        <v>16554.55</v>
      </c>
      <c r="L88" s="44">
        <v>18416.544500000084</v>
      </c>
      <c r="M88" s="44">
        <v>7634.8690000000006</v>
      </c>
      <c r="N88" s="44">
        <v>26536.68</v>
      </c>
      <c r="O88" s="44">
        <v>91889.850999999995</v>
      </c>
      <c r="P88" s="44">
        <v>52519.807000000008</v>
      </c>
      <c r="Q88" s="44">
        <v>6440.864499999996</v>
      </c>
      <c r="R88" s="42">
        <f>+'Anexo 7'!I98</f>
        <v>166465.2175</v>
      </c>
      <c r="S88" s="44">
        <v>19867.298000000003</v>
      </c>
      <c r="T88" s="44">
        <v>21098.936999999998</v>
      </c>
      <c r="U88" s="44">
        <v>13213.622499999998</v>
      </c>
      <c r="V88" s="44">
        <v>3357.8900000000008</v>
      </c>
      <c r="W88" s="42">
        <f>+'Anexo 7'!I189</f>
        <v>68459.747499999998</v>
      </c>
      <c r="X88" s="42" t="e">
        <f>+'Cuadro 6'!#REF!</f>
        <v>#REF!</v>
      </c>
      <c r="Y88" s="42" t="e">
        <f>+'Cuadro 6'!#REF!</f>
        <v>#REF!</v>
      </c>
      <c r="Z88" s="42" t="e">
        <f>+'Cuadro 6'!#REF!</f>
        <v>#REF!</v>
      </c>
      <c r="AA88" s="42" t="e">
        <f>+'Cuadro 6'!#REF!</f>
        <v>#REF!</v>
      </c>
      <c r="AB88" s="42" t="e">
        <f>+'Cuadro 4'!#REF!</f>
        <v>#REF!</v>
      </c>
      <c r="AC88" s="44">
        <v>28639.690000000002</v>
      </c>
      <c r="AD88" s="44">
        <v>34337.112999999998</v>
      </c>
      <c r="AE88" s="44">
        <v>17563.267500000002</v>
      </c>
      <c r="AF88" s="44">
        <v>8861.9100000000199</v>
      </c>
      <c r="AG88" s="42">
        <f>+'Anexo 7'!I1023</f>
        <v>89401.98050000002</v>
      </c>
      <c r="AH88" s="44">
        <v>14899.630000000001</v>
      </c>
      <c r="AI88" s="44">
        <v>27713.635999999999</v>
      </c>
      <c r="AJ88" s="44">
        <v>9429.744999999999</v>
      </c>
      <c r="AK88" s="44">
        <v>733.73749999999995</v>
      </c>
      <c r="AL88" s="42">
        <f>+'Anexo 7'!S652</f>
        <v>52776.748500000002</v>
      </c>
      <c r="AM88" s="44">
        <v>12374.22</v>
      </c>
      <c r="AN88" s="44">
        <v>53281.704000000005</v>
      </c>
      <c r="AO88" s="44">
        <v>14989.512500000001</v>
      </c>
      <c r="AP88" s="44">
        <v>2831.5559999999978</v>
      </c>
      <c r="AQ88" s="42">
        <f>+'Anexo 7'!S841</f>
        <v>83476.992499999993</v>
      </c>
    </row>
    <row r="89" spans="1:43" x14ac:dyDescent="0.25">
      <c r="A89">
        <v>88</v>
      </c>
      <c r="B89" s="41">
        <v>2016</v>
      </c>
      <c r="C89" s="41">
        <v>7</v>
      </c>
      <c r="D89" s="42" t="e">
        <f>+'Cuadro 1'!#REF!</f>
        <v>#REF!</v>
      </c>
      <c r="E89" s="42" t="e">
        <f>+'Cuadro 2'!#REF!</f>
        <v>#REF!</v>
      </c>
      <c r="F89" s="42" t="e">
        <f>+'Cuadro 3'!#REF!</f>
        <v>#REF!</v>
      </c>
      <c r="G89" s="42" t="e">
        <f>+'Cuadro 3'!#REF!</f>
        <v>#REF!</v>
      </c>
      <c r="R89" s="42">
        <f>+'Anexo 7'!I99</f>
        <v>146202.5545</v>
      </c>
      <c r="W89" s="42">
        <f>+'Anexo 7'!I190</f>
        <v>67646.828999999998</v>
      </c>
      <c r="X89" s="42" t="e">
        <f>+'Cuadro 6'!#REF!</f>
        <v>#REF!</v>
      </c>
      <c r="Y89" s="42" t="e">
        <f>+'Cuadro 6'!#REF!</f>
        <v>#REF!</v>
      </c>
      <c r="Z89" s="42" t="e">
        <f>+'Cuadro 6'!#REF!</f>
        <v>#REF!</v>
      </c>
      <c r="AA89" s="42" t="e">
        <f>+'Cuadro 6'!#REF!</f>
        <v>#REF!</v>
      </c>
      <c r="AB89" s="42" t="e">
        <f>+'Cuadro 4'!#REF!</f>
        <v>#REF!</v>
      </c>
      <c r="AG89" s="42">
        <f>+'Anexo 7'!I1024</f>
        <v>81392.953499999989</v>
      </c>
      <c r="AL89" s="42">
        <f>+'Anexo 7'!S653</f>
        <v>47711.743999999999</v>
      </c>
      <c r="AQ89" s="42">
        <f>+'Anexo 7'!S842</f>
        <v>83774.765000000029</v>
      </c>
    </row>
    <row r="90" spans="1:43" x14ac:dyDescent="0.25">
      <c r="A90">
        <v>89</v>
      </c>
      <c r="B90" s="41">
        <v>2016</v>
      </c>
      <c r="C90" s="41">
        <v>8</v>
      </c>
      <c r="D90" s="42" t="e">
        <f>+'Cuadro 1'!#REF!</f>
        <v>#REF!</v>
      </c>
      <c r="E90" s="42" t="e">
        <f>+'Cuadro 2'!#REF!</f>
        <v>#REF!</v>
      </c>
      <c r="F90" s="42" t="e">
        <f>+'Cuadro 3'!#REF!</f>
        <v>#REF!</v>
      </c>
      <c r="G90" s="42" t="e">
        <f>+'Cuadro 3'!#REF!</f>
        <v>#REF!</v>
      </c>
      <c r="R90" s="42">
        <f>+'Anexo 7'!I100</f>
        <v>179735.02800000002</v>
      </c>
      <c r="W90" s="42">
        <f>+'Anexo 7'!I191</f>
        <v>60297.828000000001</v>
      </c>
      <c r="X90" s="42" t="e">
        <f>+'Cuadro 6'!#REF!</f>
        <v>#REF!</v>
      </c>
      <c r="Y90" s="42" t="e">
        <f>+'Cuadro 6'!#REF!</f>
        <v>#REF!</v>
      </c>
      <c r="Z90" s="42" t="e">
        <f>+'Cuadro 6'!#REF!</f>
        <v>#REF!</v>
      </c>
      <c r="AA90" s="42" t="e">
        <f>+'Cuadro 6'!#REF!</f>
        <v>#REF!</v>
      </c>
      <c r="AB90" s="42" t="e">
        <f>+'Cuadro 4'!#REF!</f>
        <v>#REF!</v>
      </c>
      <c r="AG90" s="42">
        <f>+'Anexo 7'!I1025</f>
        <v>101360.97200000001</v>
      </c>
      <c r="AL90" s="42">
        <f>+'Anexo 7'!S654</f>
        <v>53888.063499999989</v>
      </c>
      <c r="AQ90" s="42">
        <f>+'Anexo 7'!S843</f>
        <v>93753.759499999986</v>
      </c>
    </row>
    <row r="91" spans="1:43" x14ac:dyDescent="0.25">
      <c r="A91">
        <v>90</v>
      </c>
      <c r="B91" s="41">
        <v>2016</v>
      </c>
      <c r="C91" s="41">
        <v>9</v>
      </c>
      <c r="D91" s="42" t="e">
        <f>+'Cuadro 1'!#REF!</f>
        <v>#REF!</v>
      </c>
      <c r="E91" s="42" t="e">
        <f>+'Cuadro 2'!#REF!</f>
        <v>#REF!</v>
      </c>
      <c r="F91" s="42" t="e">
        <f>+'Cuadro 3'!#REF!</f>
        <v>#REF!</v>
      </c>
      <c r="G91" s="42" t="e">
        <f>+'Cuadro 3'!#REF!</f>
        <v>#REF!</v>
      </c>
      <c r="R91" s="42">
        <f>+'Anexo 7'!I101</f>
        <v>157229.65100000001</v>
      </c>
      <c r="W91" s="42">
        <f>+'Anexo 7'!I192</f>
        <v>58389.028000000006</v>
      </c>
      <c r="X91" s="42" t="e">
        <f>+'Cuadro 6'!#REF!</f>
        <v>#REF!</v>
      </c>
      <c r="Y91" s="42" t="e">
        <f>+'Cuadro 6'!#REF!</f>
        <v>#REF!</v>
      </c>
      <c r="Z91" s="42" t="e">
        <f>+'Cuadro 6'!#REF!</f>
        <v>#REF!</v>
      </c>
      <c r="AA91" s="42" t="e">
        <f>+'Cuadro 6'!#REF!</f>
        <v>#REF!</v>
      </c>
      <c r="AB91" s="42" t="e">
        <f>+'Cuadro 4'!#REF!</f>
        <v>#REF!</v>
      </c>
      <c r="AG91" s="42">
        <f>+'Anexo 7'!I1026</f>
        <v>92953.511999999988</v>
      </c>
      <c r="AL91" s="42">
        <f>+'Anexo 7'!S655</f>
        <v>52826.812500000007</v>
      </c>
      <c r="AQ91" s="42">
        <f>+'Anexo 7'!S844</f>
        <v>86288.518999999986</v>
      </c>
    </row>
    <row r="92" spans="1:43" x14ac:dyDescent="0.25">
      <c r="A92">
        <v>91</v>
      </c>
      <c r="B92" s="41">
        <v>2016</v>
      </c>
      <c r="C92" s="41">
        <v>10</v>
      </c>
      <c r="D92" s="42" t="e">
        <f>+'Cuadro 1'!#REF!</f>
        <v>#REF!</v>
      </c>
      <c r="E92" s="42" t="e">
        <f>+'Cuadro 2'!#REF!</f>
        <v>#REF!</v>
      </c>
      <c r="F92" s="42" t="e">
        <f>+'Cuadro 3'!#REF!</f>
        <v>#REF!</v>
      </c>
      <c r="G92" s="42" t="e">
        <f>+'Cuadro 3'!#REF!</f>
        <v>#REF!</v>
      </c>
      <c r="R92" s="42">
        <f>+'Anexo 7'!I102</f>
        <v>155280.8505</v>
      </c>
      <c r="W92" s="42">
        <f>+'Anexo 7'!I193</f>
        <v>58200.015999999996</v>
      </c>
      <c r="X92" s="42" t="e">
        <f>+'Cuadro 6'!#REF!</f>
        <v>#REF!</v>
      </c>
      <c r="Y92" s="42" t="e">
        <f>+'Cuadro 6'!#REF!</f>
        <v>#REF!</v>
      </c>
      <c r="Z92" s="42" t="e">
        <f>+'Cuadro 6'!#REF!</f>
        <v>#REF!</v>
      </c>
      <c r="AA92" s="42" t="e">
        <f>+'Cuadro 6'!#REF!</f>
        <v>#REF!</v>
      </c>
      <c r="AB92" s="42" t="e">
        <f>+'Cuadro 4'!#REF!</f>
        <v>#REF!</v>
      </c>
      <c r="AG92" s="42">
        <f>+'Anexo 7'!I1027</f>
        <v>89921.201499999996</v>
      </c>
      <c r="AL92" s="42">
        <f>+'Anexo 7'!S656</f>
        <v>50348.198499999999</v>
      </c>
      <c r="AQ92" s="42">
        <f>+'Anexo 7'!S845</f>
        <v>81434.079499999993</v>
      </c>
    </row>
    <row r="93" spans="1:43" x14ac:dyDescent="0.25">
      <c r="D93" s="42"/>
    </row>
    <row r="94" spans="1:43" x14ac:dyDescent="0.25">
      <c r="D94" s="42"/>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4:U1034"/>
  <sheetViews>
    <sheetView workbookViewId="0"/>
  </sheetViews>
  <sheetFormatPr baseColWidth="10" defaultColWidth="11.42578125" defaultRowHeight="14.25" x14ac:dyDescent="0.2"/>
  <cols>
    <col min="1" max="1" width="2.28515625" style="45" customWidth="1"/>
    <col min="2" max="2" width="16.5703125" style="46" customWidth="1"/>
    <col min="3" max="3" width="6.28515625" style="46" customWidth="1"/>
    <col min="4" max="4" width="7.28515625" style="46" customWidth="1"/>
    <col min="5" max="5" width="16.5703125" style="46" bestFit="1" customWidth="1"/>
    <col min="6" max="6" width="22.28515625" style="46" bestFit="1" customWidth="1"/>
    <col min="7" max="7" width="21.42578125" style="46" bestFit="1" customWidth="1"/>
    <col min="8" max="8" width="17.42578125" style="46" customWidth="1"/>
    <col min="9" max="9" width="11.42578125" style="46"/>
    <col min="10" max="10" width="10.140625" style="46" customWidth="1"/>
    <col min="11" max="11" width="4.140625" style="46" customWidth="1"/>
    <col min="12" max="12" width="19.7109375" style="46" customWidth="1"/>
    <col min="13" max="13" width="6.28515625" style="46" customWidth="1"/>
    <col min="14" max="14" width="7.28515625" style="46" customWidth="1"/>
    <col min="15" max="15" width="19.85546875" style="46" customWidth="1"/>
    <col min="16" max="16" width="23.28515625" style="46" customWidth="1"/>
    <col min="17" max="17" width="20.42578125" style="46" customWidth="1"/>
    <col min="18" max="18" width="13.140625" style="46" customWidth="1"/>
    <col min="19" max="19" width="11.42578125" style="46"/>
    <col min="20" max="20" width="7.28515625" style="45" bestFit="1" customWidth="1"/>
    <col min="21" max="21" width="2" style="45" customWidth="1"/>
    <col min="22" max="256" width="11.42578125" style="45"/>
    <col min="257" max="257" width="2.28515625" style="45" customWidth="1"/>
    <col min="258" max="258" width="16.5703125" style="45" customWidth="1"/>
    <col min="259" max="259" width="6.28515625" style="45" customWidth="1"/>
    <col min="260" max="260" width="7.28515625" style="45" customWidth="1"/>
    <col min="261" max="261" width="16.5703125" style="45" bestFit="1" customWidth="1"/>
    <col min="262" max="262" width="22.28515625" style="45" bestFit="1" customWidth="1"/>
    <col min="263" max="263" width="21.42578125" style="45" bestFit="1" customWidth="1"/>
    <col min="264" max="264" width="17.42578125" style="45" customWidth="1"/>
    <col min="265" max="265" width="11.42578125" style="45"/>
    <col min="266" max="266" width="10.140625" style="45" customWidth="1"/>
    <col min="267" max="267" width="4.140625" style="45" customWidth="1"/>
    <col min="268" max="268" width="19.7109375" style="45" customWidth="1"/>
    <col min="269" max="269" width="6.28515625" style="45" customWidth="1"/>
    <col min="270" max="270" width="7.28515625" style="45" customWidth="1"/>
    <col min="271" max="271" width="19.85546875" style="45" customWidth="1"/>
    <col min="272" max="272" width="23.28515625" style="45" customWidth="1"/>
    <col min="273" max="273" width="20.42578125" style="45" customWidth="1"/>
    <col min="274" max="274" width="13.140625" style="45" customWidth="1"/>
    <col min="275" max="275" width="11.42578125" style="45"/>
    <col min="276" max="276" width="7.28515625" style="45" bestFit="1" customWidth="1"/>
    <col min="277" max="277" width="2" style="45" customWidth="1"/>
    <col min="278" max="512" width="11.42578125" style="45"/>
    <col min="513" max="513" width="2.28515625" style="45" customWidth="1"/>
    <col min="514" max="514" width="16.5703125" style="45" customWidth="1"/>
    <col min="515" max="515" width="6.28515625" style="45" customWidth="1"/>
    <col min="516" max="516" width="7.28515625" style="45" customWidth="1"/>
    <col min="517" max="517" width="16.5703125" style="45" bestFit="1" customWidth="1"/>
    <col min="518" max="518" width="22.28515625" style="45" bestFit="1" customWidth="1"/>
    <col min="519" max="519" width="21.42578125" style="45" bestFit="1" customWidth="1"/>
    <col min="520" max="520" width="17.42578125" style="45" customWidth="1"/>
    <col min="521" max="521" width="11.42578125" style="45"/>
    <col min="522" max="522" width="10.140625" style="45" customWidth="1"/>
    <col min="523" max="523" width="4.140625" style="45" customWidth="1"/>
    <col min="524" max="524" width="19.7109375" style="45" customWidth="1"/>
    <col min="525" max="525" width="6.28515625" style="45" customWidth="1"/>
    <col min="526" max="526" width="7.28515625" style="45" customWidth="1"/>
    <col min="527" max="527" width="19.85546875" style="45" customWidth="1"/>
    <col min="528" max="528" width="23.28515625" style="45" customWidth="1"/>
    <col min="529" max="529" width="20.42578125" style="45" customWidth="1"/>
    <col min="530" max="530" width="13.140625" style="45" customWidth="1"/>
    <col min="531" max="531" width="11.42578125" style="45"/>
    <col min="532" max="532" width="7.28515625" style="45" bestFit="1" customWidth="1"/>
    <col min="533" max="533" width="2" style="45" customWidth="1"/>
    <col min="534" max="768" width="11.42578125" style="45"/>
    <col min="769" max="769" width="2.28515625" style="45" customWidth="1"/>
    <col min="770" max="770" width="16.5703125" style="45" customWidth="1"/>
    <col min="771" max="771" width="6.28515625" style="45" customWidth="1"/>
    <col min="772" max="772" width="7.28515625" style="45" customWidth="1"/>
    <col min="773" max="773" width="16.5703125" style="45" bestFit="1" customWidth="1"/>
    <col min="774" max="774" width="22.28515625" style="45" bestFit="1" customWidth="1"/>
    <col min="775" max="775" width="21.42578125" style="45" bestFit="1" customWidth="1"/>
    <col min="776" max="776" width="17.42578125" style="45" customWidth="1"/>
    <col min="777" max="777" width="11.42578125" style="45"/>
    <col min="778" max="778" width="10.140625" style="45" customWidth="1"/>
    <col min="779" max="779" width="4.140625" style="45" customWidth="1"/>
    <col min="780" max="780" width="19.7109375" style="45" customWidth="1"/>
    <col min="781" max="781" width="6.28515625" style="45" customWidth="1"/>
    <col min="782" max="782" width="7.28515625" style="45" customWidth="1"/>
    <col min="783" max="783" width="19.85546875" style="45" customWidth="1"/>
    <col min="784" max="784" width="23.28515625" style="45" customWidth="1"/>
    <col min="785" max="785" width="20.42578125" style="45" customWidth="1"/>
    <col min="786" max="786" width="13.140625" style="45" customWidth="1"/>
    <col min="787" max="787" width="11.42578125" style="45"/>
    <col min="788" max="788" width="7.28515625" style="45" bestFit="1" customWidth="1"/>
    <col min="789" max="789" width="2" style="45" customWidth="1"/>
    <col min="790" max="1024" width="11.42578125" style="45"/>
    <col min="1025" max="1025" width="2.28515625" style="45" customWidth="1"/>
    <col min="1026" max="1026" width="16.5703125" style="45" customWidth="1"/>
    <col min="1027" max="1027" width="6.28515625" style="45" customWidth="1"/>
    <col min="1028" max="1028" width="7.28515625" style="45" customWidth="1"/>
    <col min="1029" max="1029" width="16.5703125" style="45" bestFit="1" customWidth="1"/>
    <col min="1030" max="1030" width="22.28515625" style="45" bestFit="1" customWidth="1"/>
    <col min="1031" max="1031" width="21.42578125" style="45" bestFit="1" customWidth="1"/>
    <col min="1032" max="1032" width="17.42578125" style="45" customWidth="1"/>
    <col min="1033" max="1033" width="11.42578125" style="45"/>
    <col min="1034" max="1034" width="10.140625" style="45" customWidth="1"/>
    <col min="1035" max="1035" width="4.140625" style="45" customWidth="1"/>
    <col min="1036" max="1036" width="19.7109375" style="45" customWidth="1"/>
    <col min="1037" max="1037" width="6.28515625" style="45" customWidth="1"/>
    <col min="1038" max="1038" width="7.28515625" style="45" customWidth="1"/>
    <col min="1039" max="1039" width="19.85546875" style="45" customWidth="1"/>
    <col min="1040" max="1040" width="23.28515625" style="45" customWidth="1"/>
    <col min="1041" max="1041" width="20.42578125" style="45" customWidth="1"/>
    <col min="1042" max="1042" width="13.140625" style="45" customWidth="1"/>
    <col min="1043" max="1043" width="11.42578125" style="45"/>
    <col min="1044" max="1044" width="7.28515625" style="45" bestFit="1" customWidth="1"/>
    <col min="1045" max="1045" width="2" style="45" customWidth="1"/>
    <col min="1046" max="1280" width="11.42578125" style="45"/>
    <col min="1281" max="1281" width="2.28515625" style="45" customWidth="1"/>
    <col min="1282" max="1282" width="16.5703125" style="45" customWidth="1"/>
    <col min="1283" max="1283" width="6.28515625" style="45" customWidth="1"/>
    <col min="1284" max="1284" width="7.28515625" style="45" customWidth="1"/>
    <col min="1285" max="1285" width="16.5703125" style="45" bestFit="1" customWidth="1"/>
    <col min="1286" max="1286" width="22.28515625" style="45" bestFit="1" customWidth="1"/>
    <col min="1287" max="1287" width="21.42578125" style="45" bestFit="1" customWidth="1"/>
    <col min="1288" max="1288" width="17.42578125" style="45" customWidth="1"/>
    <col min="1289" max="1289" width="11.42578125" style="45"/>
    <col min="1290" max="1290" width="10.140625" style="45" customWidth="1"/>
    <col min="1291" max="1291" width="4.140625" style="45" customWidth="1"/>
    <col min="1292" max="1292" width="19.7109375" style="45" customWidth="1"/>
    <col min="1293" max="1293" width="6.28515625" style="45" customWidth="1"/>
    <col min="1294" max="1294" width="7.28515625" style="45" customWidth="1"/>
    <col min="1295" max="1295" width="19.85546875" style="45" customWidth="1"/>
    <col min="1296" max="1296" width="23.28515625" style="45" customWidth="1"/>
    <col min="1297" max="1297" width="20.42578125" style="45" customWidth="1"/>
    <col min="1298" max="1298" width="13.140625" style="45" customWidth="1"/>
    <col min="1299" max="1299" width="11.42578125" style="45"/>
    <col min="1300" max="1300" width="7.28515625" style="45" bestFit="1" customWidth="1"/>
    <col min="1301" max="1301" width="2" style="45" customWidth="1"/>
    <col min="1302" max="1536" width="11.42578125" style="45"/>
    <col min="1537" max="1537" width="2.28515625" style="45" customWidth="1"/>
    <col min="1538" max="1538" width="16.5703125" style="45" customWidth="1"/>
    <col min="1539" max="1539" width="6.28515625" style="45" customWidth="1"/>
    <col min="1540" max="1540" width="7.28515625" style="45" customWidth="1"/>
    <col min="1541" max="1541" width="16.5703125" style="45" bestFit="1" customWidth="1"/>
    <col min="1542" max="1542" width="22.28515625" style="45" bestFit="1" customWidth="1"/>
    <col min="1543" max="1543" width="21.42578125" style="45" bestFit="1" customWidth="1"/>
    <col min="1544" max="1544" width="17.42578125" style="45" customWidth="1"/>
    <col min="1545" max="1545" width="11.42578125" style="45"/>
    <col min="1546" max="1546" width="10.140625" style="45" customWidth="1"/>
    <col min="1547" max="1547" width="4.140625" style="45" customWidth="1"/>
    <col min="1548" max="1548" width="19.7109375" style="45" customWidth="1"/>
    <col min="1549" max="1549" width="6.28515625" style="45" customWidth="1"/>
    <col min="1550" max="1550" width="7.28515625" style="45" customWidth="1"/>
    <col min="1551" max="1551" width="19.85546875" style="45" customWidth="1"/>
    <col min="1552" max="1552" width="23.28515625" style="45" customWidth="1"/>
    <col min="1553" max="1553" width="20.42578125" style="45" customWidth="1"/>
    <col min="1554" max="1554" width="13.140625" style="45" customWidth="1"/>
    <col min="1555" max="1555" width="11.42578125" style="45"/>
    <col min="1556" max="1556" width="7.28515625" style="45" bestFit="1" customWidth="1"/>
    <col min="1557" max="1557" width="2" style="45" customWidth="1"/>
    <col min="1558" max="1792" width="11.42578125" style="45"/>
    <col min="1793" max="1793" width="2.28515625" style="45" customWidth="1"/>
    <col min="1794" max="1794" width="16.5703125" style="45" customWidth="1"/>
    <col min="1795" max="1795" width="6.28515625" style="45" customWidth="1"/>
    <col min="1796" max="1796" width="7.28515625" style="45" customWidth="1"/>
    <col min="1797" max="1797" width="16.5703125" style="45" bestFit="1" customWidth="1"/>
    <col min="1798" max="1798" width="22.28515625" style="45" bestFit="1" customWidth="1"/>
    <col min="1799" max="1799" width="21.42578125" style="45" bestFit="1" customWidth="1"/>
    <col min="1800" max="1800" width="17.42578125" style="45" customWidth="1"/>
    <col min="1801" max="1801" width="11.42578125" style="45"/>
    <col min="1802" max="1802" width="10.140625" style="45" customWidth="1"/>
    <col min="1803" max="1803" width="4.140625" style="45" customWidth="1"/>
    <col min="1804" max="1804" width="19.7109375" style="45" customWidth="1"/>
    <col min="1805" max="1805" width="6.28515625" style="45" customWidth="1"/>
    <col min="1806" max="1806" width="7.28515625" style="45" customWidth="1"/>
    <col min="1807" max="1807" width="19.85546875" style="45" customWidth="1"/>
    <col min="1808" max="1808" width="23.28515625" style="45" customWidth="1"/>
    <col min="1809" max="1809" width="20.42578125" style="45" customWidth="1"/>
    <col min="1810" max="1810" width="13.140625" style="45" customWidth="1"/>
    <col min="1811" max="1811" width="11.42578125" style="45"/>
    <col min="1812" max="1812" width="7.28515625" style="45" bestFit="1" customWidth="1"/>
    <col min="1813" max="1813" width="2" style="45" customWidth="1"/>
    <col min="1814" max="2048" width="11.42578125" style="45"/>
    <col min="2049" max="2049" width="2.28515625" style="45" customWidth="1"/>
    <col min="2050" max="2050" width="16.5703125" style="45" customWidth="1"/>
    <col min="2051" max="2051" width="6.28515625" style="45" customWidth="1"/>
    <col min="2052" max="2052" width="7.28515625" style="45" customWidth="1"/>
    <col min="2053" max="2053" width="16.5703125" style="45" bestFit="1" customWidth="1"/>
    <col min="2054" max="2054" width="22.28515625" style="45" bestFit="1" customWidth="1"/>
    <col min="2055" max="2055" width="21.42578125" style="45" bestFit="1" customWidth="1"/>
    <col min="2056" max="2056" width="17.42578125" style="45" customWidth="1"/>
    <col min="2057" max="2057" width="11.42578125" style="45"/>
    <col min="2058" max="2058" width="10.140625" style="45" customWidth="1"/>
    <col min="2059" max="2059" width="4.140625" style="45" customWidth="1"/>
    <col min="2060" max="2060" width="19.7109375" style="45" customWidth="1"/>
    <col min="2061" max="2061" width="6.28515625" style="45" customWidth="1"/>
    <col min="2062" max="2062" width="7.28515625" style="45" customWidth="1"/>
    <col min="2063" max="2063" width="19.85546875" style="45" customWidth="1"/>
    <col min="2064" max="2064" width="23.28515625" style="45" customWidth="1"/>
    <col min="2065" max="2065" width="20.42578125" style="45" customWidth="1"/>
    <col min="2066" max="2066" width="13.140625" style="45" customWidth="1"/>
    <col min="2067" max="2067" width="11.42578125" style="45"/>
    <col min="2068" max="2068" width="7.28515625" style="45" bestFit="1" customWidth="1"/>
    <col min="2069" max="2069" width="2" style="45" customWidth="1"/>
    <col min="2070" max="2304" width="11.42578125" style="45"/>
    <col min="2305" max="2305" width="2.28515625" style="45" customWidth="1"/>
    <col min="2306" max="2306" width="16.5703125" style="45" customWidth="1"/>
    <col min="2307" max="2307" width="6.28515625" style="45" customWidth="1"/>
    <col min="2308" max="2308" width="7.28515625" style="45" customWidth="1"/>
    <col min="2309" max="2309" width="16.5703125" style="45" bestFit="1" customWidth="1"/>
    <col min="2310" max="2310" width="22.28515625" style="45" bestFit="1" customWidth="1"/>
    <col min="2311" max="2311" width="21.42578125" style="45" bestFit="1" customWidth="1"/>
    <col min="2312" max="2312" width="17.42578125" style="45" customWidth="1"/>
    <col min="2313" max="2313" width="11.42578125" style="45"/>
    <col min="2314" max="2314" width="10.140625" style="45" customWidth="1"/>
    <col min="2315" max="2315" width="4.140625" style="45" customWidth="1"/>
    <col min="2316" max="2316" width="19.7109375" style="45" customWidth="1"/>
    <col min="2317" max="2317" width="6.28515625" style="45" customWidth="1"/>
    <col min="2318" max="2318" width="7.28515625" style="45" customWidth="1"/>
    <col min="2319" max="2319" width="19.85546875" style="45" customWidth="1"/>
    <col min="2320" max="2320" width="23.28515625" style="45" customWidth="1"/>
    <col min="2321" max="2321" width="20.42578125" style="45" customWidth="1"/>
    <col min="2322" max="2322" width="13.140625" style="45" customWidth="1"/>
    <col min="2323" max="2323" width="11.42578125" style="45"/>
    <col min="2324" max="2324" width="7.28515625" style="45" bestFit="1" customWidth="1"/>
    <col min="2325" max="2325" width="2" style="45" customWidth="1"/>
    <col min="2326" max="2560" width="11.42578125" style="45"/>
    <col min="2561" max="2561" width="2.28515625" style="45" customWidth="1"/>
    <col min="2562" max="2562" width="16.5703125" style="45" customWidth="1"/>
    <col min="2563" max="2563" width="6.28515625" style="45" customWidth="1"/>
    <col min="2564" max="2564" width="7.28515625" style="45" customWidth="1"/>
    <col min="2565" max="2565" width="16.5703125" style="45" bestFit="1" customWidth="1"/>
    <col min="2566" max="2566" width="22.28515625" style="45" bestFit="1" customWidth="1"/>
    <col min="2567" max="2567" width="21.42578125" style="45" bestFit="1" customWidth="1"/>
    <col min="2568" max="2568" width="17.42578125" style="45" customWidth="1"/>
    <col min="2569" max="2569" width="11.42578125" style="45"/>
    <col min="2570" max="2570" width="10.140625" style="45" customWidth="1"/>
    <col min="2571" max="2571" width="4.140625" style="45" customWidth="1"/>
    <col min="2572" max="2572" width="19.7109375" style="45" customWidth="1"/>
    <col min="2573" max="2573" width="6.28515625" style="45" customWidth="1"/>
    <col min="2574" max="2574" width="7.28515625" style="45" customWidth="1"/>
    <col min="2575" max="2575" width="19.85546875" style="45" customWidth="1"/>
    <col min="2576" max="2576" width="23.28515625" style="45" customWidth="1"/>
    <col min="2577" max="2577" width="20.42578125" style="45" customWidth="1"/>
    <col min="2578" max="2578" width="13.140625" style="45" customWidth="1"/>
    <col min="2579" max="2579" width="11.42578125" style="45"/>
    <col min="2580" max="2580" width="7.28515625" style="45" bestFit="1" customWidth="1"/>
    <col min="2581" max="2581" width="2" style="45" customWidth="1"/>
    <col min="2582" max="2816" width="11.42578125" style="45"/>
    <col min="2817" max="2817" width="2.28515625" style="45" customWidth="1"/>
    <col min="2818" max="2818" width="16.5703125" style="45" customWidth="1"/>
    <col min="2819" max="2819" width="6.28515625" style="45" customWidth="1"/>
    <col min="2820" max="2820" width="7.28515625" style="45" customWidth="1"/>
    <col min="2821" max="2821" width="16.5703125" style="45" bestFit="1" customWidth="1"/>
    <col min="2822" max="2822" width="22.28515625" style="45" bestFit="1" customWidth="1"/>
    <col min="2823" max="2823" width="21.42578125" style="45" bestFit="1" customWidth="1"/>
    <col min="2824" max="2824" width="17.42578125" style="45" customWidth="1"/>
    <col min="2825" max="2825" width="11.42578125" style="45"/>
    <col min="2826" max="2826" width="10.140625" style="45" customWidth="1"/>
    <col min="2827" max="2827" width="4.140625" style="45" customWidth="1"/>
    <col min="2828" max="2828" width="19.7109375" style="45" customWidth="1"/>
    <col min="2829" max="2829" width="6.28515625" style="45" customWidth="1"/>
    <col min="2830" max="2830" width="7.28515625" style="45" customWidth="1"/>
    <col min="2831" max="2831" width="19.85546875" style="45" customWidth="1"/>
    <col min="2832" max="2832" width="23.28515625" style="45" customWidth="1"/>
    <col min="2833" max="2833" width="20.42578125" style="45" customWidth="1"/>
    <col min="2834" max="2834" width="13.140625" style="45" customWidth="1"/>
    <col min="2835" max="2835" width="11.42578125" style="45"/>
    <col min="2836" max="2836" width="7.28515625" style="45" bestFit="1" customWidth="1"/>
    <col min="2837" max="2837" width="2" style="45" customWidth="1"/>
    <col min="2838" max="3072" width="11.42578125" style="45"/>
    <col min="3073" max="3073" width="2.28515625" style="45" customWidth="1"/>
    <col min="3074" max="3074" width="16.5703125" style="45" customWidth="1"/>
    <col min="3075" max="3075" width="6.28515625" style="45" customWidth="1"/>
    <col min="3076" max="3076" width="7.28515625" style="45" customWidth="1"/>
    <col min="3077" max="3077" width="16.5703125" style="45" bestFit="1" customWidth="1"/>
    <col min="3078" max="3078" width="22.28515625" style="45" bestFit="1" customWidth="1"/>
    <col min="3079" max="3079" width="21.42578125" style="45" bestFit="1" customWidth="1"/>
    <col min="3080" max="3080" width="17.42578125" style="45" customWidth="1"/>
    <col min="3081" max="3081" width="11.42578125" style="45"/>
    <col min="3082" max="3082" width="10.140625" style="45" customWidth="1"/>
    <col min="3083" max="3083" width="4.140625" style="45" customWidth="1"/>
    <col min="3084" max="3084" width="19.7109375" style="45" customWidth="1"/>
    <col min="3085" max="3085" width="6.28515625" style="45" customWidth="1"/>
    <col min="3086" max="3086" width="7.28515625" style="45" customWidth="1"/>
    <col min="3087" max="3087" width="19.85546875" style="45" customWidth="1"/>
    <col min="3088" max="3088" width="23.28515625" style="45" customWidth="1"/>
    <col min="3089" max="3089" width="20.42578125" style="45" customWidth="1"/>
    <col min="3090" max="3090" width="13.140625" style="45" customWidth="1"/>
    <col min="3091" max="3091" width="11.42578125" style="45"/>
    <col min="3092" max="3092" width="7.28515625" style="45" bestFit="1" customWidth="1"/>
    <col min="3093" max="3093" width="2" style="45" customWidth="1"/>
    <col min="3094" max="3328" width="11.42578125" style="45"/>
    <col min="3329" max="3329" width="2.28515625" style="45" customWidth="1"/>
    <col min="3330" max="3330" width="16.5703125" style="45" customWidth="1"/>
    <col min="3331" max="3331" width="6.28515625" style="45" customWidth="1"/>
    <col min="3332" max="3332" width="7.28515625" style="45" customWidth="1"/>
    <col min="3333" max="3333" width="16.5703125" style="45" bestFit="1" customWidth="1"/>
    <col min="3334" max="3334" width="22.28515625" style="45" bestFit="1" customWidth="1"/>
    <col min="3335" max="3335" width="21.42578125" style="45" bestFit="1" customWidth="1"/>
    <col min="3336" max="3336" width="17.42578125" style="45" customWidth="1"/>
    <col min="3337" max="3337" width="11.42578125" style="45"/>
    <col min="3338" max="3338" width="10.140625" style="45" customWidth="1"/>
    <col min="3339" max="3339" width="4.140625" style="45" customWidth="1"/>
    <col min="3340" max="3340" width="19.7109375" style="45" customWidth="1"/>
    <col min="3341" max="3341" width="6.28515625" style="45" customWidth="1"/>
    <col min="3342" max="3342" width="7.28515625" style="45" customWidth="1"/>
    <col min="3343" max="3343" width="19.85546875" style="45" customWidth="1"/>
    <col min="3344" max="3344" width="23.28515625" style="45" customWidth="1"/>
    <col min="3345" max="3345" width="20.42578125" style="45" customWidth="1"/>
    <col min="3346" max="3346" width="13.140625" style="45" customWidth="1"/>
    <col min="3347" max="3347" width="11.42578125" style="45"/>
    <col min="3348" max="3348" width="7.28515625" style="45" bestFit="1" customWidth="1"/>
    <col min="3349" max="3349" width="2" style="45" customWidth="1"/>
    <col min="3350" max="3584" width="11.42578125" style="45"/>
    <col min="3585" max="3585" width="2.28515625" style="45" customWidth="1"/>
    <col min="3586" max="3586" width="16.5703125" style="45" customWidth="1"/>
    <col min="3587" max="3587" width="6.28515625" style="45" customWidth="1"/>
    <col min="3588" max="3588" width="7.28515625" style="45" customWidth="1"/>
    <col min="3589" max="3589" width="16.5703125" style="45" bestFit="1" customWidth="1"/>
    <col min="3590" max="3590" width="22.28515625" style="45" bestFit="1" customWidth="1"/>
    <col min="3591" max="3591" width="21.42578125" style="45" bestFit="1" customWidth="1"/>
    <col min="3592" max="3592" width="17.42578125" style="45" customWidth="1"/>
    <col min="3593" max="3593" width="11.42578125" style="45"/>
    <col min="3594" max="3594" width="10.140625" style="45" customWidth="1"/>
    <col min="3595" max="3595" width="4.140625" style="45" customWidth="1"/>
    <col min="3596" max="3596" width="19.7109375" style="45" customWidth="1"/>
    <col min="3597" max="3597" width="6.28515625" style="45" customWidth="1"/>
    <col min="3598" max="3598" width="7.28515625" style="45" customWidth="1"/>
    <col min="3599" max="3599" width="19.85546875" style="45" customWidth="1"/>
    <col min="3600" max="3600" width="23.28515625" style="45" customWidth="1"/>
    <col min="3601" max="3601" width="20.42578125" style="45" customWidth="1"/>
    <col min="3602" max="3602" width="13.140625" style="45" customWidth="1"/>
    <col min="3603" max="3603" width="11.42578125" style="45"/>
    <col min="3604" max="3604" width="7.28515625" style="45" bestFit="1" customWidth="1"/>
    <col min="3605" max="3605" width="2" style="45" customWidth="1"/>
    <col min="3606" max="3840" width="11.42578125" style="45"/>
    <col min="3841" max="3841" width="2.28515625" style="45" customWidth="1"/>
    <col min="3842" max="3842" width="16.5703125" style="45" customWidth="1"/>
    <col min="3843" max="3843" width="6.28515625" style="45" customWidth="1"/>
    <col min="3844" max="3844" width="7.28515625" style="45" customWidth="1"/>
    <col min="3845" max="3845" width="16.5703125" style="45" bestFit="1" customWidth="1"/>
    <col min="3846" max="3846" width="22.28515625" style="45" bestFit="1" customWidth="1"/>
    <col min="3847" max="3847" width="21.42578125" style="45" bestFit="1" customWidth="1"/>
    <col min="3848" max="3848" width="17.42578125" style="45" customWidth="1"/>
    <col min="3849" max="3849" width="11.42578125" style="45"/>
    <col min="3850" max="3850" width="10.140625" style="45" customWidth="1"/>
    <col min="3851" max="3851" width="4.140625" style="45" customWidth="1"/>
    <col min="3852" max="3852" width="19.7109375" style="45" customWidth="1"/>
    <col min="3853" max="3853" width="6.28515625" style="45" customWidth="1"/>
    <col min="3854" max="3854" width="7.28515625" style="45" customWidth="1"/>
    <col min="3855" max="3855" width="19.85546875" style="45" customWidth="1"/>
    <col min="3856" max="3856" width="23.28515625" style="45" customWidth="1"/>
    <col min="3857" max="3857" width="20.42578125" style="45" customWidth="1"/>
    <col min="3858" max="3858" width="13.140625" style="45" customWidth="1"/>
    <col min="3859" max="3859" width="11.42578125" style="45"/>
    <col min="3860" max="3860" width="7.28515625" style="45" bestFit="1" customWidth="1"/>
    <col min="3861" max="3861" width="2" style="45" customWidth="1"/>
    <col min="3862" max="4096" width="11.42578125" style="45"/>
    <col min="4097" max="4097" width="2.28515625" style="45" customWidth="1"/>
    <col min="4098" max="4098" width="16.5703125" style="45" customWidth="1"/>
    <col min="4099" max="4099" width="6.28515625" style="45" customWidth="1"/>
    <col min="4100" max="4100" width="7.28515625" style="45" customWidth="1"/>
    <col min="4101" max="4101" width="16.5703125" style="45" bestFit="1" customWidth="1"/>
    <col min="4102" max="4102" width="22.28515625" style="45" bestFit="1" customWidth="1"/>
    <col min="4103" max="4103" width="21.42578125" style="45" bestFit="1" customWidth="1"/>
    <col min="4104" max="4104" width="17.42578125" style="45" customWidth="1"/>
    <col min="4105" max="4105" width="11.42578125" style="45"/>
    <col min="4106" max="4106" width="10.140625" style="45" customWidth="1"/>
    <col min="4107" max="4107" width="4.140625" style="45" customWidth="1"/>
    <col min="4108" max="4108" width="19.7109375" style="45" customWidth="1"/>
    <col min="4109" max="4109" width="6.28515625" style="45" customWidth="1"/>
    <col min="4110" max="4110" width="7.28515625" style="45" customWidth="1"/>
    <col min="4111" max="4111" width="19.85546875" style="45" customWidth="1"/>
    <col min="4112" max="4112" width="23.28515625" style="45" customWidth="1"/>
    <col min="4113" max="4113" width="20.42578125" style="45" customWidth="1"/>
    <col min="4114" max="4114" width="13.140625" style="45" customWidth="1"/>
    <col min="4115" max="4115" width="11.42578125" style="45"/>
    <col min="4116" max="4116" width="7.28515625" style="45" bestFit="1" customWidth="1"/>
    <col min="4117" max="4117" width="2" style="45" customWidth="1"/>
    <col min="4118" max="4352" width="11.42578125" style="45"/>
    <col min="4353" max="4353" width="2.28515625" style="45" customWidth="1"/>
    <col min="4354" max="4354" width="16.5703125" style="45" customWidth="1"/>
    <col min="4355" max="4355" width="6.28515625" style="45" customWidth="1"/>
    <col min="4356" max="4356" width="7.28515625" style="45" customWidth="1"/>
    <col min="4357" max="4357" width="16.5703125" style="45" bestFit="1" customWidth="1"/>
    <col min="4358" max="4358" width="22.28515625" style="45" bestFit="1" customWidth="1"/>
    <col min="4359" max="4359" width="21.42578125" style="45" bestFit="1" customWidth="1"/>
    <col min="4360" max="4360" width="17.42578125" style="45" customWidth="1"/>
    <col min="4361" max="4361" width="11.42578125" style="45"/>
    <col min="4362" max="4362" width="10.140625" style="45" customWidth="1"/>
    <col min="4363" max="4363" width="4.140625" style="45" customWidth="1"/>
    <col min="4364" max="4364" width="19.7109375" style="45" customWidth="1"/>
    <col min="4365" max="4365" width="6.28515625" style="45" customWidth="1"/>
    <col min="4366" max="4366" width="7.28515625" style="45" customWidth="1"/>
    <col min="4367" max="4367" width="19.85546875" style="45" customWidth="1"/>
    <col min="4368" max="4368" width="23.28515625" style="45" customWidth="1"/>
    <col min="4369" max="4369" width="20.42578125" style="45" customWidth="1"/>
    <col min="4370" max="4370" width="13.140625" style="45" customWidth="1"/>
    <col min="4371" max="4371" width="11.42578125" style="45"/>
    <col min="4372" max="4372" width="7.28515625" style="45" bestFit="1" customWidth="1"/>
    <col min="4373" max="4373" width="2" style="45" customWidth="1"/>
    <col min="4374" max="4608" width="11.42578125" style="45"/>
    <col min="4609" max="4609" width="2.28515625" style="45" customWidth="1"/>
    <col min="4610" max="4610" width="16.5703125" style="45" customWidth="1"/>
    <col min="4611" max="4611" width="6.28515625" style="45" customWidth="1"/>
    <col min="4612" max="4612" width="7.28515625" style="45" customWidth="1"/>
    <col min="4613" max="4613" width="16.5703125" style="45" bestFit="1" customWidth="1"/>
    <col min="4614" max="4614" width="22.28515625" style="45" bestFit="1" customWidth="1"/>
    <col min="4615" max="4615" width="21.42578125" style="45" bestFit="1" customWidth="1"/>
    <col min="4616" max="4616" width="17.42578125" style="45" customWidth="1"/>
    <col min="4617" max="4617" width="11.42578125" style="45"/>
    <col min="4618" max="4618" width="10.140625" style="45" customWidth="1"/>
    <col min="4619" max="4619" width="4.140625" style="45" customWidth="1"/>
    <col min="4620" max="4620" width="19.7109375" style="45" customWidth="1"/>
    <col min="4621" max="4621" width="6.28515625" style="45" customWidth="1"/>
    <col min="4622" max="4622" width="7.28515625" style="45" customWidth="1"/>
    <col min="4623" max="4623" width="19.85546875" style="45" customWidth="1"/>
    <col min="4624" max="4624" width="23.28515625" style="45" customWidth="1"/>
    <col min="4625" max="4625" width="20.42578125" style="45" customWidth="1"/>
    <col min="4626" max="4626" width="13.140625" style="45" customWidth="1"/>
    <col min="4627" max="4627" width="11.42578125" style="45"/>
    <col min="4628" max="4628" width="7.28515625" style="45" bestFit="1" customWidth="1"/>
    <col min="4629" max="4629" width="2" style="45" customWidth="1"/>
    <col min="4630" max="4864" width="11.42578125" style="45"/>
    <col min="4865" max="4865" width="2.28515625" style="45" customWidth="1"/>
    <col min="4866" max="4866" width="16.5703125" style="45" customWidth="1"/>
    <col min="4867" max="4867" width="6.28515625" style="45" customWidth="1"/>
    <col min="4868" max="4868" width="7.28515625" style="45" customWidth="1"/>
    <col min="4869" max="4869" width="16.5703125" style="45" bestFit="1" customWidth="1"/>
    <col min="4870" max="4870" width="22.28515625" style="45" bestFit="1" customWidth="1"/>
    <col min="4871" max="4871" width="21.42578125" style="45" bestFit="1" customWidth="1"/>
    <col min="4872" max="4872" width="17.42578125" style="45" customWidth="1"/>
    <col min="4873" max="4873" width="11.42578125" style="45"/>
    <col min="4874" max="4874" width="10.140625" style="45" customWidth="1"/>
    <col min="4875" max="4875" width="4.140625" style="45" customWidth="1"/>
    <col min="4876" max="4876" width="19.7109375" style="45" customWidth="1"/>
    <col min="4877" max="4877" width="6.28515625" style="45" customWidth="1"/>
    <col min="4878" max="4878" width="7.28515625" style="45" customWidth="1"/>
    <col min="4879" max="4879" width="19.85546875" style="45" customWidth="1"/>
    <col min="4880" max="4880" width="23.28515625" style="45" customWidth="1"/>
    <col min="4881" max="4881" width="20.42578125" style="45" customWidth="1"/>
    <col min="4882" max="4882" width="13.140625" style="45" customWidth="1"/>
    <col min="4883" max="4883" width="11.42578125" style="45"/>
    <col min="4884" max="4884" width="7.28515625" style="45" bestFit="1" customWidth="1"/>
    <col min="4885" max="4885" width="2" style="45" customWidth="1"/>
    <col min="4886" max="5120" width="11.42578125" style="45"/>
    <col min="5121" max="5121" width="2.28515625" style="45" customWidth="1"/>
    <col min="5122" max="5122" width="16.5703125" style="45" customWidth="1"/>
    <col min="5123" max="5123" width="6.28515625" style="45" customWidth="1"/>
    <col min="5124" max="5124" width="7.28515625" style="45" customWidth="1"/>
    <col min="5125" max="5125" width="16.5703125" style="45" bestFit="1" customWidth="1"/>
    <col min="5126" max="5126" width="22.28515625" style="45" bestFit="1" customWidth="1"/>
    <col min="5127" max="5127" width="21.42578125" style="45" bestFit="1" customWidth="1"/>
    <col min="5128" max="5128" width="17.42578125" style="45" customWidth="1"/>
    <col min="5129" max="5129" width="11.42578125" style="45"/>
    <col min="5130" max="5130" width="10.140625" style="45" customWidth="1"/>
    <col min="5131" max="5131" width="4.140625" style="45" customWidth="1"/>
    <col min="5132" max="5132" width="19.7109375" style="45" customWidth="1"/>
    <col min="5133" max="5133" width="6.28515625" style="45" customWidth="1"/>
    <col min="5134" max="5134" width="7.28515625" style="45" customWidth="1"/>
    <col min="5135" max="5135" width="19.85546875" style="45" customWidth="1"/>
    <col min="5136" max="5136" width="23.28515625" style="45" customWidth="1"/>
    <col min="5137" max="5137" width="20.42578125" style="45" customWidth="1"/>
    <col min="5138" max="5138" width="13.140625" style="45" customWidth="1"/>
    <col min="5139" max="5139" width="11.42578125" style="45"/>
    <col min="5140" max="5140" width="7.28515625" style="45" bestFit="1" customWidth="1"/>
    <col min="5141" max="5141" width="2" style="45" customWidth="1"/>
    <col min="5142" max="5376" width="11.42578125" style="45"/>
    <col min="5377" max="5377" width="2.28515625" style="45" customWidth="1"/>
    <col min="5378" max="5378" width="16.5703125" style="45" customWidth="1"/>
    <col min="5379" max="5379" width="6.28515625" style="45" customWidth="1"/>
    <col min="5380" max="5380" width="7.28515625" style="45" customWidth="1"/>
    <col min="5381" max="5381" width="16.5703125" style="45" bestFit="1" customWidth="1"/>
    <col min="5382" max="5382" width="22.28515625" style="45" bestFit="1" customWidth="1"/>
    <col min="5383" max="5383" width="21.42578125" style="45" bestFit="1" customWidth="1"/>
    <col min="5384" max="5384" width="17.42578125" style="45" customWidth="1"/>
    <col min="5385" max="5385" width="11.42578125" style="45"/>
    <col min="5386" max="5386" width="10.140625" style="45" customWidth="1"/>
    <col min="5387" max="5387" width="4.140625" style="45" customWidth="1"/>
    <col min="5388" max="5388" width="19.7109375" style="45" customWidth="1"/>
    <col min="5389" max="5389" width="6.28515625" style="45" customWidth="1"/>
    <col min="5390" max="5390" width="7.28515625" style="45" customWidth="1"/>
    <col min="5391" max="5391" width="19.85546875" style="45" customWidth="1"/>
    <col min="5392" max="5392" width="23.28515625" style="45" customWidth="1"/>
    <col min="5393" max="5393" width="20.42578125" style="45" customWidth="1"/>
    <col min="5394" max="5394" width="13.140625" style="45" customWidth="1"/>
    <col min="5395" max="5395" width="11.42578125" style="45"/>
    <col min="5396" max="5396" width="7.28515625" style="45" bestFit="1" customWidth="1"/>
    <col min="5397" max="5397" width="2" style="45" customWidth="1"/>
    <col min="5398" max="5632" width="11.42578125" style="45"/>
    <col min="5633" max="5633" width="2.28515625" style="45" customWidth="1"/>
    <col min="5634" max="5634" width="16.5703125" style="45" customWidth="1"/>
    <col min="5635" max="5635" width="6.28515625" style="45" customWidth="1"/>
    <col min="5636" max="5636" width="7.28515625" style="45" customWidth="1"/>
    <col min="5637" max="5637" width="16.5703125" style="45" bestFit="1" customWidth="1"/>
    <col min="5638" max="5638" width="22.28515625" style="45" bestFit="1" customWidth="1"/>
    <col min="5639" max="5639" width="21.42578125" style="45" bestFit="1" customWidth="1"/>
    <col min="5640" max="5640" width="17.42578125" style="45" customWidth="1"/>
    <col min="5641" max="5641" width="11.42578125" style="45"/>
    <col min="5642" max="5642" width="10.140625" style="45" customWidth="1"/>
    <col min="5643" max="5643" width="4.140625" style="45" customWidth="1"/>
    <col min="5644" max="5644" width="19.7109375" style="45" customWidth="1"/>
    <col min="5645" max="5645" width="6.28515625" style="45" customWidth="1"/>
    <col min="5646" max="5646" width="7.28515625" style="45" customWidth="1"/>
    <col min="5647" max="5647" width="19.85546875" style="45" customWidth="1"/>
    <col min="5648" max="5648" width="23.28515625" style="45" customWidth="1"/>
    <col min="5649" max="5649" width="20.42578125" style="45" customWidth="1"/>
    <col min="5650" max="5650" width="13.140625" style="45" customWidth="1"/>
    <col min="5651" max="5651" width="11.42578125" style="45"/>
    <col min="5652" max="5652" width="7.28515625" style="45" bestFit="1" customWidth="1"/>
    <col min="5653" max="5653" width="2" style="45" customWidth="1"/>
    <col min="5654" max="5888" width="11.42578125" style="45"/>
    <col min="5889" max="5889" width="2.28515625" style="45" customWidth="1"/>
    <col min="5890" max="5890" width="16.5703125" style="45" customWidth="1"/>
    <col min="5891" max="5891" width="6.28515625" style="45" customWidth="1"/>
    <col min="5892" max="5892" width="7.28515625" style="45" customWidth="1"/>
    <col min="5893" max="5893" width="16.5703125" style="45" bestFit="1" customWidth="1"/>
    <col min="5894" max="5894" width="22.28515625" style="45" bestFit="1" customWidth="1"/>
    <col min="5895" max="5895" width="21.42578125" style="45" bestFit="1" customWidth="1"/>
    <col min="5896" max="5896" width="17.42578125" style="45" customWidth="1"/>
    <col min="5897" max="5897" width="11.42578125" style="45"/>
    <col min="5898" max="5898" width="10.140625" style="45" customWidth="1"/>
    <col min="5899" max="5899" width="4.140625" style="45" customWidth="1"/>
    <col min="5900" max="5900" width="19.7109375" style="45" customWidth="1"/>
    <col min="5901" max="5901" width="6.28515625" style="45" customWidth="1"/>
    <col min="5902" max="5902" width="7.28515625" style="45" customWidth="1"/>
    <col min="5903" max="5903" width="19.85546875" style="45" customWidth="1"/>
    <col min="5904" max="5904" width="23.28515625" style="45" customWidth="1"/>
    <col min="5905" max="5905" width="20.42578125" style="45" customWidth="1"/>
    <col min="5906" max="5906" width="13.140625" style="45" customWidth="1"/>
    <col min="5907" max="5907" width="11.42578125" style="45"/>
    <col min="5908" max="5908" width="7.28515625" style="45" bestFit="1" customWidth="1"/>
    <col min="5909" max="5909" width="2" style="45" customWidth="1"/>
    <col min="5910" max="6144" width="11.42578125" style="45"/>
    <col min="6145" max="6145" width="2.28515625" style="45" customWidth="1"/>
    <col min="6146" max="6146" width="16.5703125" style="45" customWidth="1"/>
    <col min="6147" max="6147" width="6.28515625" style="45" customWidth="1"/>
    <col min="6148" max="6148" width="7.28515625" style="45" customWidth="1"/>
    <col min="6149" max="6149" width="16.5703125" style="45" bestFit="1" customWidth="1"/>
    <col min="6150" max="6150" width="22.28515625" style="45" bestFit="1" customWidth="1"/>
    <col min="6151" max="6151" width="21.42578125" style="45" bestFit="1" customWidth="1"/>
    <col min="6152" max="6152" width="17.42578125" style="45" customWidth="1"/>
    <col min="6153" max="6153" width="11.42578125" style="45"/>
    <col min="6154" max="6154" width="10.140625" style="45" customWidth="1"/>
    <col min="6155" max="6155" width="4.140625" style="45" customWidth="1"/>
    <col min="6156" max="6156" width="19.7109375" style="45" customWidth="1"/>
    <col min="6157" max="6157" width="6.28515625" style="45" customWidth="1"/>
    <col min="6158" max="6158" width="7.28515625" style="45" customWidth="1"/>
    <col min="6159" max="6159" width="19.85546875" style="45" customWidth="1"/>
    <col min="6160" max="6160" width="23.28515625" style="45" customWidth="1"/>
    <col min="6161" max="6161" width="20.42578125" style="45" customWidth="1"/>
    <col min="6162" max="6162" width="13.140625" style="45" customWidth="1"/>
    <col min="6163" max="6163" width="11.42578125" style="45"/>
    <col min="6164" max="6164" width="7.28515625" style="45" bestFit="1" customWidth="1"/>
    <col min="6165" max="6165" width="2" style="45" customWidth="1"/>
    <col min="6166" max="6400" width="11.42578125" style="45"/>
    <col min="6401" max="6401" width="2.28515625" style="45" customWidth="1"/>
    <col min="6402" max="6402" width="16.5703125" style="45" customWidth="1"/>
    <col min="6403" max="6403" width="6.28515625" style="45" customWidth="1"/>
    <col min="6404" max="6404" width="7.28515625" style="45" customWidth="1"/>
    <col min="6405" max="6405" width="16.5703125" style="45" bestFit="1" customWidth="1"/>
    <col min="6406" max="6406" width="22.28515625" style="45" bestFit="1" customWidth="1"/>
    <col min="6407" max="6407" width="21.42578125" style="45" bestFit="1" customWidth="1"/>
    <col min="6408" max="6408" width="17.42578125" style="45" customWidth="1"/>
    <col min="6409" max="6409" width="11.42578125" style="45"/>
    <col min="6410" max="6410" width="10.140625" style="45" customWidth="1"/>
    <col min="6411" max="6411" width="4.140625" style="45" customWidth="1"/>
    <col min="6412" max="6412" width="19.7109375" style="45" customWidth="1"/>
    <col min="6413" max="6413" width="6.28515625" style="45" customWidth="1"/>
    <col min="6414" max="6414" width="7.28515625" style="45" customWidth="1"/>
    <col min="6415" max="6415" width="19.85546875" style="45" customWidth="1"/>
    <col min="6416" max="6416" width="23.28515625" style="45" customWidth="1"/>
    <col min="6417" max="6417" width="20.42578125" style="45" customWidth="1"/>
    <col min="6418" max="6418" width="13.140625" style="45" customWidth="1"/>
    <col min="6419" max="6419" width="11.42578125" style="45"/>
    <col min="6420" max="6420" width="7.28515625" style="45" bestFit="1" customWidth="1"/>
    <col min="6421" max="6421" width="2" style="45" customWidth="1"/>
    <col min="6422" max="6656" width="11.42578125" style="45"/>
    <col min="6657" max="6657" width="2.28515625" style="45" customWidth="1"/>
    <col min="6658" max="6658" width="16.5703125" style="45" customWidth="1"/>
    <col min="6659" max="6659" width="6.28515625" style="45" customWidth="1"/>
    <col min="6660" max="6660" width="7.28515625" style="45" customWidth="1"/>
    <col min="6661" max="6661" width="16.5703125" style="45" bestFit="1" customWidth="1"/>
    <col min="6662" max="6662" width="22.28515625" style="45" bestFit="1" customWidth="1"/>
    <col min="6663" max="6663" width="21.42578125" style="45" bestFit="1" customWidth="1"/>
    <col min="6664" max="6664" width="17.42578125" style="45" customWidth="1"/>
    <col min="6665" max="6665" width="11.42578125" style="45"/>
    <col min="6666" max="6666" width="10.140625" style="45" customWidth="1"/>
    <col min="6667" max="6667" width="4.140625" style="45" customWidth="1"/>
    <col min="6668" max="6668" width="19.7109375" style="45" customWidth="1"/>
    <col min="6669" max="6669" width="6.28515625" style="45" customWidth="1"/>
    <col min="6670" max="6670" width="7.28515625" style="45" customWidth="1"/>
    <col min="6671" max="6671" width="19.85546875" style="45" customWidth="1"/>
    <col min="6672" max="6672" width="23.28515625" style="45" customWidth="1"/>
    <col min="6673" max="6673" width="20.42578125" style="45" customWidth="1"/>
    <col min="6674" max="6674" width="13.140625" style="45" customWidth="1"/>
    <col min="6675" max="6675" width="11.42578125" style="45"/>
    <col min="6676" max="6676" width="7.28515625" style="45" bestFit="1" customWidth="1"/>
    <col min="6677" max="6677" width="2" style="45" customWidth="1"/>
    <col min="6678" max="6912" width="11.42578125" style="45"/>
    <col min="6913" max="6913" width="2.28515625" style="45" customWidth="1"/>
    <col min="6914" max="6914" width="16.5703125" style="45" customWidth="1"/>
    <col min="6915" max="6915" width="6.28515625" style="45" customWidth="1"/>
    <col min="6916" max="6916" width="7.28515625" style="45" customWidth="1"/>
    <col min="6917" max="6917" width="16.5703125" style="45" bestFit="1" customWidth="1"/>
    <col min="6918" max="6918" width="22.28515625" style="45" bestFit="1" customWidth="1"/>
    <col min="6919" max="6919" width="21.42578125" style="45" bestFit="1" customWidth="1"/>
    <col min="6920" max="6920" width="17.42578125" style="45" customWidth="1"/>
    <col min="6921" max="6921" width="11.42578125" style="45"/>
    <col min="6922" max="6922" width="10.140625" style="45" customWidth="1"/>
    <col min="6923" max="6923" width="4.140625" style="45" customWidth="1"/>
    <col min="6924" max="6924" width="19.7109375" style="45" customWidth="1"/>
    <col min="6925" max="6925" width="6.28515625" style="45" customWidth="1"/>
    <col min="6926" max="6926" width="7.28515625" style="45" customWidth="1"/>
    <col min="6927" max="6927" width="19.85546875" style="45" customWidth="1"/>
    <col min="6928" max="6928" width="23.28515625" style="45" customWidth="1"/>
    <col min="6929" max="6929" width="20.42578125" style="45" customWidth="1"/>
    <col min="6930" max="6930" width="13.140625" style="45" customWidth="1"/>
    <col min="6931" max="6931" width="11.42578125" style="45"/>
    <col min="6932" max="6932" width="7.28515625" style="45" bestFit="1" customWidth="1"/>
    <col min="6933" max="6933" width="2" style="45" customWidth="1"/>
    <col min="6934" max="7168" width="11.42578125" style="45"/>
    <col min="7169" max="7169" width="2.28515625" style="45" customWidth="1"/>
    <col min="7170" max="7170" width="16.5703125" style="45" customWidth="1"/>
    <col min="7171" max="7171" width="6.28515625" style="45" customWidth="1"/>
    <col min="7172" max="7172" width="7.28515625" style="45" customWidth="1"/>
    <col min="7173" max="7173" width="16.5703125" style="45" bestFit="1" customWidth="1"/>
    <col min="7174" max="7174" width="22.28515625" style="45" bestFit="1" customWidth="1"/>
    <col min="7175" max="7175" width="21.42578125" style="45" bestFit="1" customWidth="1"/>
    <col min="7176" max="7176" width="17.42578125" style="45" customWidth="1"/>
    <col min="7177" max="7177" width="11.42578125" style="45"/>
    <col min="7178" max="7178" width="10.140625" style="45" customWidth="1"/>
    <col min="7179" max="7179" width="4.140625" style="45" customWidth="1"/>
    <col min="7180" max="7180" width="19.7109375" style="45" customWidth="1"/>
    <col min="7181" max="7181" width="6.28515625" style="45" customWidth="1"/>
    <col min="7182" max="7182" width="7.28515625" style="45" customWidth="1"/>
    <col min="7183" max="7183" width="19.85546875" style="45" customWidth="1"/>
    <col min="7184" max="7184" width="23.28515625" style="45" customWidth="1"/>
    <col min="7185" max="7185" width="20.42578125" style="45" customWidth="1"/>
    <col min="7186" max="7186" width="13.140625" style="45" customWidth="1"/>
    <col min="7187" max="7187" width="11.42578125" style="45"/>
    <col min="7188" max="7188" width="7.28515625" style="45" bestFit="1" customWidth="1"/>
    <col min="7189" max="7189" width="2" style="45" customWidth="1"/>
    <col min="7190" max="7424" width="11.42578125" style="45"/>
    <col min="7425" max="7425" width="2.28515625" style="45" customWidth="1"/>
    <col min="7426" max="7426" width="16.5703125" style="45" customWidth="1"/>
    <col min="7427" max="7427" width="6.28515625" style="45" customWidth="1"/>
    <col min="7428" max="7428" width="7.28515625" style="45" customWidth="1"/>
    <col min="7429" max="7429" width="16.5703125" style="45" bestFit="1" customWidth="1"/>
    <col min="7430" max="7430" width="22.28515625" style="45" bestFit="1" customWidth="1"/>
    <col min="7431" max="7431" width="21.42578125" style="45" bestFit="1" customWidth="1"/>
    <col min="7432" max="7432" width="17.42578125" style="45" customWidth="1"/>
    <col min="7433" max="7433" width="11.42578125" style="45"/>
    <col min="7434" max="7434" width="10.140625" style="45" customWidth="1"/>
    <col min="7435" max="7435" width="4.140625" style="45" customWidth="1"/>
    <col min="7436" max="7436" width="19.7109375" style="45" customWidth="1"/>
    <col min="7437" max="7437" width="6.28515625" style="45" customWidth="1"/>
    <col min="7438" max="7438" width="7.28515625" style="45" customWidth="1"/>
    <col min="7439" max="7439" width="19.85546875" style="45" customWidth="1"/>
    <col min="7440" max="7440" width="23.28515625" style="45" customWidth="1"/>
    <col min="7441" max="7441" width="20.42578125" style="45" customWidth="1"/>
    <col min="7442" max="7442" width="13.140625" style="45" customWidth="1"/>
    <col min="7443" max="7443" width="11.42578125" style="45"/>
    <col min="7444" max="7444" width="7.28515625" style="45" bestFit="1" customWidth="1"/>
    <col min="7445" max="7445" width="2" style="45" customWidth="1"/>
    <col min="7446" max="7680" width="11.42578125" style="45"/>
    <col min="7681" max="7681" width="2.28515625" style="45" customWidth="1"/>
    <col min="7682" max="7682" width="16.5703125" style="45" customWidth="1"/>
    <col min="7683" max="7683" width="6.28515625" style="45" customWidth="1"/>
    <col min="7684" max="7684" width="7.28515625" style="45" customWidth="1"/>
    <col min="7685" max="7685" width="16.5703125" style="45" bestFit="1" customWidth="1"/>
    <col min="7686" max="7686" width="22.28515625" style="45" bestFit="1" customWidth="1"/>
    <col min="7687" max="7687" width="21.42578125" style="45" bestFit="1" customWidth="1"/>
    <col min="7688" max="7688" width="17.42578125" style="45" customWidth="1"/>
    <col min="7689" max="7689" width="11.42578125" style="45"/>
    <col min="7690" max="7690" width="10.140625" style="45" customWidth="1"/>
    <col min="7691" max="7691" width="4.140625" style="45" customWidth="1"/>
    <col min="7692" max="7692" width="19.7109375" style="45" customWidth="1"/>
    <col min="7693" max="7693" width="6.28515625" style="45" customWidth="1"/>
    <col min="7694" max="7694" width="7.28515625" style="45" customWidth="1"/>
    <col min="7695" max="7695" width="19.85546875" style="45" customWidth="1"/>
    <col min="7696" max="7696" width="23.28515625" style="45" customWidth="1"/>
    <col min="7697" max="7697" width="20.42578125" style="45" customWidth="1"/>
    <col min="7698" max="7698" width="13.140625" style="45" customWidth="1"/>
    <col min="7699" max="7699" width="11.42578125" style="45"/>
    <col min="7700" max="7700" width="7.28515625" style="45" bestFit="1" customWidth="1"/>
    <col min="7701" max="7701" width="2" style="45" customWidth="1"/>
    <col min="7702" max="7936" width="11.42578125" style="45"/>
    <col min="7937" max="7937" width="2.28515625" style="45" customWidth="1"/>
    <col min="7938" max="7938" width="16.5703125" style="45" customWidth="1"/>
    <col min="7939" max="7939" width="6.28515625" style="45" customWidth="1"/>
    <col min="7940" max="7940" width="7.28515625" style="45" customWidth="1"/>
    <col min="7941" max="7941" width="16.5703125" style="45" bestFit="1" customWidth="1"/>
    <col min="7942" max="7942" width="22.28515625" style="45" bestFit="1" customWidth="1"/>
    <col min="7943" max="7943" width="21.42578125" style="45" bestFit="1" customWidth="1"/>
    <col min="7944" max="7944" width="17.42578125" style="45" customWidth="1"/>
    <col min="7945" max="7945" width="11.42578125" style="45"/>
    <col min="7946" max="7946" width="10.140625" style="45" customWidth="1"/>
    <col min="7947" max="7947" width="4.140625" style="45" customWidth="1"/>
    <col min="7948" max="7948" width="19.7109375" style="45" customWidth="1"/>
    <col min="7949" max="7949" width="6.28515625" style="45" customWidth="1"/>
    <col min="7950" max="7950" width="7.28515625" style="45" customWidth="1"/>
    <col min="7951" max="7951" width="19.85546875" style="45" customWidth="1"/>
    <col min="7952" max="7952" width="23.28515625" style="45" customWidth="1"/>
    <col min="7953" max="7953" width="20.42578125" style="45" customWidth="1"/>
    <col min="7954" max="7954" width="13.140625" style="45" customWidth="1"/>
    <col min="7955" max="7955" width="11.42578125" style="45"/>
    <col min="7956" max="7956" width="7.28515625" style="45" bestFit="1" customWidth="1"/>
    <col min="7957" max="7957" width="2" style="45" customWidth="1"/>
    <col min="7958" max="8192" width="11.42578125" style="45"/>
    <col min="8193" max="8193" width="2.28515625" style="45" customWidth="1"/>
    <col min="8194" max="8194" width="16.5703125" style="45" customWidth="1"/>
    <col min="8195" max="8195" width="6.28515625" style="45" customWidth="1"/>
    <col min="8196" max="8196" width="7.28515625" style="45" customWidth="1"/>
    <col min="8197" max="8197" width="16.5703125" style="45" bestFit="1" customWidth="1"/>
    <col min="8198" max="8198" width="22.28515625" style="45" bestFit="1" customWidth="1"/>
    <col min="8199" max="8199" width="21.42578125" style="45" bestFit="1" customWidth="1"/>
    <col min="8200" max="8200" width="17.42578125" style="45" customWidth="1"/>
    <col min="8201" max="8201" width="11.42578125" style="45"/>
    <col min="8202" max="8202" width="10.140625" style="45" customWidth="1"/>
    <col min="8203" max="8203" width="4.140625" style="45" customWidth="1"/>
    <col min="8204" max="8204" width="19.7109375" style="45" customWidth="1"/>
    <col min="8205" max="8205" width="6.28515625" style="45" customWidth="1"/>
    <col min="8206" max="8206" width="7.28515625" style="45" customWidth="1"/>
    <col min="8207" max="8207" width="19.85546875" style="45" customWidth="1"/>
    <col min="8208" max="8208" width="23.28515625" style="45" customWidth="1"/>
    <col min="8209" max="8209" width="20.42578125" style="45" customWidth="1"/>
    <col min="8210" max="8210" width="13.140625" style="45" customWidth="1"/>
    <col min="8211" max="8211" width="11.42578125" style="45"/>
    <col min="8212" max="8212" width="7.28515625" style="45" bestFit="1" customWidth="1"/>
    <col min="8213" max="8213" width="2" style="45" customWidth="1"/>
    <col min="8214" max="8448" width="11.42578125" style="45"/>
    <col min="8449" max="8449" width="2.28515625" style="45" customWidth="1"/>
    <col min="8450" max="8450" width="16.5703125" style="45" customWidth="1"/>
    <col min="8451" max="8451" width="6.28515625" style="45" customWidth="1"/>
    <col min="8452" max="8452" width="7.28515625" style="45" customWidth="1"/>
    <col min="8453" max="8453" width="16.5703125" style="45" bestFit="1" customWidth="1"/>
    <col min="8454" max="8454" width="22.28515625" style="45" bestFit="1" customWidth="1"/>
    <col min="8455" max="8455" width="21.42578125" style="45" bestFit="1" customWidth="1"/>
    <col min="8456" max="8456" width="17.42578125" style="45" customWidth="1"/>
    <col min="8457" max="8457" width="11.42578125" style="45"/>
    <col min="8458" max="8458" width="10.140625" style="45" customWidth="1"/>
    <col min="8459" max="8459" width="4.140625" style="45" customWidth="1"/>
    <col min="8460" max="8460" width="19.7109375" style="45" customWidth="1"/>
    <col min="8461" max="8461" width="6.28515625" style="45" customWidth="1"/>
    <col min="8462" max="8462" width="7.28515625" style="45" customWidth="1"/>
    <col min="8463" max="8463" width="19.85546875" style="45" customWidth="1"/>
    <col min="8464" max="8464" width="23.28515625" style="45" customWidth="1"/>
    <col min="8465" max="8465" width="20.42578125" style="45" customWidth="1"/>
    <col min="8466" max="8466" width="13.140625" style="45" customWidth="1"/>
    <col min="8467" max="8467" width="11.42578125" style="45"/>
    <col min="8468" max="8468" width="7.28515625" style="45" bestFit="1" customWidth="1"/>
    <col min="8469" max="8469" width="2" style="45" customWidth="1"/>
    <col min="8470" max="8704" width="11.42578125" style="45"/>
    <col min="8705" max="8705" width="2.28515625" style="45" customWidth="1"/>
    <col min="8706" max="8706" width="16.5703125" style="45" customWidth="1"/>
    <col min="8707" max="8707" width="6.28515625" style="45" customWidth="1"/>
    <col min="8708" max="8708" width="7.28515625" style="45" customWidth="1"/>
    <col min="8709" max="8709" width="16.5703125" style="45" bestFit="1" customWidth="1"/>
    <col min="8710" max="8710" width="22.28515625" style="45" bestFit="1" customWidth="1"/>
    <col min="8711" max="8711" width="21.42578125" style="45" bestFit="1" customWidth="1"/>
    <col min="8712" max="8712" width="17.42578125" style="45" customWidth="1"/>
    <col min="8713" max="8713" width="11.42578125" style="45"/>
    <col min="8714" max="8714" width="10.140625" style="45" customWidth="1"/>
    <col min="8715" max="8715" width="4.140625" style="45" customWidth="1"/>
    <col min="8716" max="8716" width="19.7109375" style="45" customWidth="1"/>
    <col min="8717" max="8717" width="6.28515625" style="45" customWidth="1"/>
    <col min="8718" max="8718" width="7.28515625" style="45" customWidth="1"/>
    <col min="8719" max="8719" width="19.85546875" style="45" customWidth="1"/>
    <col min="8720" max="8720" width="23.28515625" style="45" customWidth="1"/>
    <col min="8721" max="8721" width="20.42578125" style="45" customWidth="1"/>
    <col min="8722" max="8722" width="13.140625" style="45" customWidth="1"/>
    <col min="8723" max="8723" width="11.42578125" style="45"/>
    <col min="8724" max="8724" width="7.28515625" style="45" bestFit="1" customWidth="1"/>
    <col min="8725" max="8725" width="2" style="45" customWidth="1"/>
    <col min="8726" max="8960" width="11.42578125" style="45"/>
    <col min="8961" max="8961" width="2.28515625" style="45" customWidth="1"/>
    <col min="8962" max="8962" width="16.5703125" style="45" customWidth="1"/>
    <col min="8963" max="8963" width="6.28515625" style="45" customWidth="1"/>
    <col min="8964" max="8964" width="7.28515625" style="45" customWidth="1"/>
    <col min="8965" max="8965" width="16.5703125" style="45" bestFit="1" customWidth="1"/>
    <col min="8966" max="8966" width="22.28515625" style="45" bestFit="1" customWidth="1"/>
    <col min="8967" max="8967" width="21.42578125" style="45" bestFit="1" customWidth="1"/>
    <col min="8968" max="8968" width="17.42578125" style="45" customWidth="1"/>
    <col min="8969" max="8969" width="11.42578125" style="45"/>
    <col min="8970" max="8970" width="10.140625" style="45" customWidth="1"/>
    <col min="8971" max="8971" width="4.140625" style="45" customWidth="1"/>
    <col min="8972" max="8972" width="19.7109375" style="45" customWidth="1"/>
    <col min="8973" max="8973" width="6.28515625" style="45" customWidth="1"/>
    <col min="8974" max="8974" width="7.28515625" style="45" customWidth="1"/>
    <col min="8975" max="8975" width="19.85546875" style="45" customWidth="1"/>
    <col min="8976" max="8976" width="23.28515625" style="45" customWidth="1"/>
    <col min="8977" max="8977" width="20.42578125" style="45" customWidth="1"/>
    <col min="8978" max="8978" width="13.140625" style="45" customWidth="1"/>
    <col min="8979" max="8979" width="11.42578125" style="45"/>
    <col min="8980" max="8980" width="7.28515625" style="45" bestFit="1" customWidth="1"/>
    <col min="8981" max="8981" width="2" style="45" customWidth="1"/>
    <col min="8982" max="9216" width="11.42578125" style="45"/>
    <col min="9217" max="9217" width="2.28515625" style="45" customWidth="1"/>
    <col min="9218" max="9218" width="16.5703125" style="45" customWidth="1"/>
    <col min="9219" max="9219" width="6.28515625" style="45" customWidth="1"/>
    <col min="9220" max="9220" width="7.28515625" style="45" customWidth="1"/>
    <col min="9221" max="9221" width="16.5703125" style="45" bestFit="1" customWidth="1"/>
    <col min="9222" max="9222" width="22.28515625" style="45" bestFit="1" customWidth="1"/>
    <col min="9223" max="9223" width="21.42578125" style="45" bestFit="1" customWidth="1"/>
    <col min="9224" max="9224" width="17.42578125" style="45" customWidth="1"/>
    <col min="9225" max="9225" width="11.42578125" style="45"/>
    <col min="9226" max="9226" width="10.140625" style="45" customWidth="1"/>
    <col min="9227" max="9227" width="4.140625" style="45" customWidth="1"/>
    <col min="9228" max="9228" width="19.7109375" style="45" customWidth="1"/>
    <col min="9229" max="9229" width="6.28515625" style="45" customWidth="1"/>
    <col min="9230" max="9230" width="7.28515625" style="45" customWidth="1"/>
    <col min="9231" max="9231" width="19.85546875" style="45" customWidth="1"/>
    <col min="9232" max="9232" width="23.28515625" style="45" customWidth="1"/>
    <col min="9233" max="9233" width="20.42578125" style="45" customWidth="1"/>
    <col min="9234" max="9234" width="13.140625" style="45" customWidth="1"/>
    <col min="9235" max="9235" width="11.42578125" style="45"/>
    <col min="9236" max="9236" width="7.28515625" style="45" bestFit="1" customWidth="1"/>
    <col min="9237" max="9237" width="2" style="45" customWidth="1"/>
    <col min="9238" max="9472" width="11.42578125" style="45"/>
    <col min="9473" max="9473" width="2.28515625" style="45" customWidth="1"/>
    <col min="9474" max="9474" width="16.5703125" style="45" customWidth="1"/>
    <col min="9475" max="9475" width="6.28515625" style="45" customWidth="1"/>
    <col min="9476" max="9476" width="7.28515625" style="45" customWidth="1"/>
    <col min="9477" max="9477" width="16.5703125" style="45" bestFit="1" customWidth="1"/>
    <col min="9478" max="9478" width="22.28515625" style="45" bestFit="1" customWidth="1"/>
    <col min="9479" max="9479" width="21.42578125" style="45" bestFit="1" customWidth="1"/>
    <col min="9480" max="9480" width="17.42578125" style="45" customWidth="1"/>
    <col min="9481" max="9481" width="11.42578125" style="45"/>
    <col min="9482" max="9482" width="10.140625" style="45" customWidth="1"/>
    <col min="9483" max="9483" width="4.140625" style="45" customWidth="1"/>
    <col min="9484" max="9484" width="19.7109375" style="45" customWidth="1"/>
    <col min="9485" max="9485" width="6.28515625" style="45" customWidth="1"/>
    <col min="9486" max="9486" width="7.28515625" style="45" customWidth="1"/>
    <col min="9487" max="9487" width="19.85546875" style="45" customWidth="1"/>
    <col min="9488" max="9488" width="23.28515625" style="45" customWidth="1"/>
    <col min="9489" max="9489" width="20.42578125" style="45" customWidth="1"/>
    <col min="9490" max="9490" width="13.140625" style="45" customWidth="1"/>
    <col min="9491" max="9491" width="11.42578125" style="45"/>
    <col min="9492" max="9492" width="7.28515625" style="45" bestFit="1" customWidth="1"/>
    <col min="9493" max="9493" width="2" style="45" customWidth="1"/>
    <col min="9494" max="9728" width="11.42578125" style="45"/>
    <col min="9729" max="9729" width="2.28515625" style="45" customWidth="1"/>
    <col min="9730" max="9730" width="16.5703125" style="45" customWidth="1"/>
    <col min="9731" max="9731" width="6.28515625" style="45" customWidth="1"/>
    <col min="9732" max="9732" width="7.28515625" style="45" customWidth="1"/>
    <col min="9733" max="9733" width="16.5703125" style="45" bestFit="1" customWidth="1"/>
    <col min="9734" max="9734" width="22.28515625" style="45" bestFit="1" customWidth="1"/>
    <col min="9735" max="9735" width="21.42578125" style="45" bestFit="1" customWidth="1"/>
    <col min="9736" max="9736" width="17.42578125" style="45" customWidth="1"/>
    <col min="9737" max="9737" width="11.42578125" style="45"/>
    <col min="9738" max="9738" width="10.140625" style="45" customWidth="1"/>
    <col min="9739" max="9739" width="4.140625" style="45" customWidth="1"/>
    <col min="9740" max="9740" width="19.7109375" style="45" customWidth="1"/>
    <col min="9741" max="9741" width="6.28515625" style="45" customWidth="1"/>
    <col min="9742" max="9742" width="7.28515625" style="45" customWidth="1"/>
    <col min="9743" max="9743" width="19.85546875" style="45" customWidth="1"/>
    <col min="9744" max="9744" width="23.28515625" style="45" customWidth="1"/>
    <col min="9745" max="9745" width="20.42578125" style="45" customWidth="1"/>
    <col min="9746" max="9746" width="13.140625" style="45" customWidth="1"/>
    <col min="9747" max="9747" width="11.42578125" style="45"/>
    <col min="9748" max="9748" width="7.28515625" style="45" bestFit="1" customWidth="1"/>
    <col min="9749" max="9749" width="2" style="45" customWidth="1"/>
    <col min="9750" max="9984" width="11.42578125" style="45"/>
    <col min="9985" max="9985" width="2.28515625" style="45" customWidth="1"/>
    <col min="9986" max="9986" width="16.5703125" style="45" customWidth="1"/>
    <col min="9987" max="9987" width="6.28515625" style="45" customWidth="1"/>
    <col min="9988" max="9988" width="7.28515625" style="45" customWidth="1"/>
    <col min="9989" max="9989" width="16.5703125" style="45" bestFit="1" customWidth="1"/>
    <col min="9990" max="9990" width="22.28515625" style="45" bestFit="1" customWidth="1"/>
    <col min="9991" max="9991" width="21.42578125" style="45" bestFit="1" customWidth="1"/>
    <col min="9992" max="9992" width="17.42578125" style="45" customWidth="1"/>
    <col min="9993" max="9993" width="11.42578125" style="45"/>
    <col min="9994" max="9994" width="10.140625" style="45" customWidth="1"/>
    <col min="9995" max="9995" width="4.140625" style="45" customWidth="1"/>
    <col min="9996" max="9996" width="19.7109375" style="45" customWidth="1"/>
    <col min="9997" max="9997" width="6.28515625" style="45" customWidth="1"/>
    <col min="9998" max="9998" width="7.28515625" style="45" customWidth="1"/>
    <col min="9999" max="9999" width="19.85546875" style="45" customWidth="1"/>
    <col min="10000" max="10000" width="23.28515625" style="45" customWidth="1"/>
    <col min="10001" max="10001" width="20.42578125" style="45" customWidth="1"/>
    <col min="10002" max="10002" width="13.140625" style="45" customWidth="1"/>
    <col min="10003" max="10003" width="11.42578125" style="45"/>
    <col min="10004" max="10004" width="7.28515625" style="45" bestFit="1" customWidth="1"/>
    <col min="10005" max="10005" width="2" style="45" customWidth="1"/>
    <col min="10006" max="10240" width="11.42578125" style="45"/>
    <col min="10241" max="10241" width="2.28515625" style="45" customWidth="1"/>
    <col min="10242" max="10242" width="16.5703125" style="45" customWidth="1"/>
    <col min="10243" max="10243" width="6.28515625" style="45" customWidth="1"/>
    <col min="10244" max="10244" width="7.28515625" style="45" customWidth="1"/>
    <col min="10245" max="10245" width="16.5703125" style="45" bestFit="1" customWidth="1"/>
    <col min="10246" max="10246" width="22.28515625" style="45" bestFit="1" customWidth="1"/>
    <col min="10247" max="10247" width="21.42578125" style="45" bestFit="1" customWidth="1"/>
    <col min="10248" max="10248" width="17.42578125" style="45" customWidth="1"/>
    <col min="10249" max="10249" width="11.42578125" style="45"/>
    <col min="10250" max="10250" width="10.140625" style="45" customWidth="1"/>
    <col min="10251" max="10251" width="4.140625" style="45" customWidth="1"/>
    <col min="10252" max="10252" width="19.7109375" style="45" customWidth="1"/>
    <col min="10253" max="10253" width="6.28515625" style="45" customWidth="1"/>
    <col min="10254" max="10254" width="7.28515625" style="45" customWidth="1"/>
    <col min="10255" max="10255" width="19.85546875" style="45" customWidth="1"/>
    <col min="10256" max="10256" width="23.28515625" style="45" customWidth="1"/>
    <col min="10257" max="10257" width="20.42578125" style="45" customWidth="1"/>
    <col min="10258" max="10258" width="13.140625" style="45" customWidth="1"/>
    <col min="10259" max="10259" width="11.42578125" style="45"/>
    <col min="10260" max="10260" width="7.28515625" style="45" bestFit="1" customWidth="1"/>
    <col min="10261" max="10261" width="2" style="45" customWidth="1"/>
    <col min="10262" max="10496" width="11.42578125" style="45"/>
    <col min="10497" max="10497" width="2.28515625" style="45" customWidth="1"/>
    <col min="10498" max="10498" width="16.5703125" style="45" customWidth="1"/>
    <col min="10499" max="10499" width="6.28515625" style="45" customWidth="1"/>
    <col min="10500" max="10500" width="7.28515625" style="45" customWidth="1"/>
    <col min="10501" max="10501" width="16.5703125" style="45" bestFit="1" customWidth="1"/>
    <col min="10502" max="10502" width="22.28515625" style="45" bestFit="1" customWidth="1"/>
    <col min="10503" max="10503" width="21.42578125" style="45" bestFit="1" customWidth="1"/>
    <col min="10504" max="10504" width="17.42578125" style="45" customWidth="1"/>
    <col min="10505" max="10505" width="11.42578125" style="45"/>
    <col min="10506" max="10506" width="10.140625" style="45" customWidth="1"/>
    <col min="10507" max="10507" width="4.140625" style="45" customWidth="1"/>
    <col min="10508" max="10508" width="19.7109375" style="45" customWidth="1"/>
    <col min="10509" max="10509" width="6.28515625" style="45" customWidth="1"/>
    <col min="10510" max="10510" width="7.28515625" style="45" customWidth="1"/>
    <col min="10511" max="10511" width="19.85546875" style="45" customWidth="1"/>
    <col min="10512" max="10512" width="23.28515625" style="45" customWidth="1"/>
    <col min="10513" max="10513" width="20.42578125" style="45" customWidth="1"/>
    <col min="10514" max="10514" width="13.140625" style="45" customWidth="1"/>
    <col min="10515" max="10515" width="11.42578125" style="45"/>
    <col min="10516" max="10516" width="7.28515625" style="45" bestFit="1" customWidth="1"/>
    <col min="10517" max="10517" width="2" style="45" customWidth="1"/>
    <col min="10518" max="10752" width="11.42578125" style="45"/>
    <col min="10753" max="10753" width="2.28515625" style="45" customWidth="1"/>
    <col min="10754" max="10754" width="16.5703125" style="45" customWidth="1"/>
    <col min="10755" max="10755" width="6.28515625" style="45" customWidth="1"/>
    <col min="10756" max="10756" width="7.28515625" style="45" customWidth="1"/>
    <col min="10757" max="10757" width="16.5703125" style="45" bestFit="1" customWidth="1"/>
    <col min="10758" max="10758" width="22.28515625" style="45" bestFit="1" customWidth="1"/>
    <col min="10759" max="10759" width="21.42578125" style="45" bestFit="1" customWidth="1"/>
    <col min="10760" max="10760" width="17.42578125" style="45" customWidth="1"/>
    <col min="10761" max="10761" width="11.42578125" style="45"/>
    <col min="10762" max="10762" width="10.140625" style="45" customWidth="1"/>
    <col min="10763" max="10763" width="4.140625" style="45" customWidth="1"/>
    <col min="10764" max="10764" width="19.7109375" style="45" customWidth="1"/>
    <col min="10765" max="10765" width="6.28515625" style="45" customWidth="1"/>
    <col min="10766" max="10766" width="7.28515625" style="45" customWidth="1"/>
    <col min="10767" max="10767" width="19.85546875" style="45" customWidth="1"/>
    <col min="10768" max="10768" width="23.28515625" style="45" customWidth="1"/>
    <col min="10769" max="10769" width="20.42578125" style="45" customWidth="1"/>
    <col min="10770" max="10770" width="13.140625" style="45" customWidth="1"/>
    <col min="10771" max="10771" width="11.42578125" style="45"/>
    <col min="10772" max="10772" width="7.28515625" style="45" bestFit="1" customWidth="1"/>
    <col min="10773" max="10773" width="2" style="45" customWidth="1"/>
    <col min="10774" max="11008" width="11.42578125" style="45"/>
    <col min="11009" max="11009" width="2.28515625" style="45" customWidth="1"/>
    <col min="11010" max="11010" width="16.5703125" style="45" customWidth="1"/>
    <col min="11011" max="11011" width="6.28515625" style="45" customWidth="1"/>
    <col min="11012" max="11012" width="7.28515625" style="45" customWidth="1"/>
    <col min="11013" max="11013" width="16.5703125" style="45" bestFit="1" customWidth="1"/>
    <col min="11014" max="11014" width="22.28515625" style="45" bestFit="1" customWidth="1"/>
    <col min="11015" max="11015" width="21.42578125" style="45" bestFit="1" customWidth="1"/>
    <col min="11016" max="11016" width="17.42578125" style="45" customWidth="1"/>
    <col min="11017" max="11017" width="11.42578125" style="45"/>
    <col min="11018" max="11018" width="10.140625" style="45" customWidth="1"/>
    <col min="11019" max="11019" width="4.140625" style="45" customWidth="1"/>
    <col min="11020" max="11020" width="19.7109375" style="45" customWidth="1"/>
    <col min="11021" max="11021" width="6.28515625" style="45" customWidth="1"/>
    <col min="11022" max="11022" width="7.28515625" style="45" customWidth="1"/>
    <col min="11023" max="11023" width="19.85546875" style="45" customWidth="1"/>
    <col min="11024" max="11024" width="23.28515625" style="45" customWidth="1"/>
    <col min="11025" max="11025" width="20.42578125" style="45" customWidth="1"/>
    <col min="11026" max="11026" width="13.140625" style="45" customWidth="1"/>
    <col min="11027" max="11027" width="11.42578125" style="45"/>
    <col min="11028" max="11028" width="7.28515625" style="45" bestFit="1" customWidth="1"/>
    <col min="11029" max="11029" width="2" style="45" customWidth="1"/>
    <col min="11030" max="11264" width="11.42578125" style="45"/>
    <col min="11265" max="11265" width="2.28515625" style="45" customWidth="1"/>
    <col min="11266" max="11266" width="16.5703125" style="45" customWidth="1"/>
    <col min="11267" max="11267" width="6.28515625" style="45" customWidth="1"/>
    <col min="11268" max="11268" width="7.28515625" style="45" customWidth="1"/>
    <col min="11269" max="11269" width="16.5703125" style="45" bestFit="1" customWidth="1"/>
    <col min="11270" max="11270" width="22.28515625" style="45" bestFit="1" customWidth="1"/>
    <col min="11271" max="11271" width="21.42578125" style="45" bestFit="1" customWidth="1"/>
    <col min="11272" max="11272" width="17.42578125" style="45" customWidth="1"/>
    <col min="11273" max="11273" width="11.42578125" style="45"/>
    <col min="11274" max="11274" width="10.140625" style="45" customWidth="1"/>
    <col min="11275" max="11275" width="4.140625" style="45" customWidth="1"/>
    <col min="11276" max="11276" width="19.7109375" style="45" customWidth="1"/>
    <col min="11277" max="11277" width="6.28515625" style="45" customWidth="1"/>
    <col min="11278" max="11278" width="7.28515625" style="45" customWidth="1"/>
    <col min="11279" max="11279" width="19.85546875" style="45" customWidth="1"/>
    <col min="11280" max="11280" width="23.28515625" style="45" customWidth="1"/>
    <col min="11281" max="11281" width="20.42578125" style="45" customWidth="1"/>
    <col min="11282" max="11282" width="13.140625" style="45" customWidth="1"/>
    <col min="11283" max="11283" width="11.42578125" style="45"/>
    <col min="11284" max="11284" width="7.28515625" style="45" bestFit="1" customWidth="1"/>
    <col min="11285" max="11285" width="2" style="45" customWidth="1"/>
    <col min="11286" max="11520" width="11.42578125" style="45"/>
    <col min="11521" max="11521" width="2.28515625" style="45" customWidth="1"/>
    <col min="11522" max="11522" width="16.5703125" style="45" customWidth="1"/>
    <col min="11523" max="11523" width="6.28515625" style="45" customWidth="1"/>
    <col min="11524" max="11524" width="7.28515625" style="45" customWidth="1"/>
    <col min="11525" max="11525" width="16.5703125" style="45" bestFit="1" customWidth="1"/>
    <col min="11526" max="11526" width="22.28515625" style="45" bestFit="1" customWidth="1"/>
    <col min="11527" max="11527" width="21.42578125" style="45" bestFit="1" customWidth="1"/>
    <col min="11528" max="11528" width="17.42578125" style="45" customWidth="1"/>
    <col min="11529" max="11529" width="11.42578125" style="45"/>
    <col min="11530" max="11530" width="10.140625" style="45" customWidth="1"/>
    <col min="11531" max="11531" width="4.140625" style="45" customWidth="1"/>
    <col min="11532" max="11532" width="19.7109375" style="45" customWidth="1"/>
    <col min="11533" max="11533" width="6.28515625" style="45" customWidth="1"/>
    <col min="11534" max="11534" width="7.28515625" style="45" customWidth="1"/>
    <col min="11535" max="11535" width="19.85546875" style="45" customWidth="1"/>
    <col min="11536" max="11536" width="23.28515625" style="45" customWidth="1"/>
    <col min="11537" max="11537" width="20.42578125" style="45" customWidth="1"/>
    <col min="11538" max="11538" width="13.140625" style="45" customWidth="1"/>
    <col min="11539" max="11539" width="11.42578125" style="45"/>
    <col min="11540" max="11540" width="7.28515625" style="45" bestFit="1" customWidth="1"/>
    <col min="11541" max="11541" width="2" style="45" customWidth="1"/>
    <col min="11542" max="11776" width="11.42578125" style="45"/>
    <col min="11777" max="11777" width="2.28515625" style="45" customWidth="1"/>
    <col min="11778" max="11778" width="16.5703125" style="45" customWidth="1"/>
    <col min="11779" max="11779" width="6.28515625" style="45" customWidth="1"/>
    <col min="11780" max="11780" width="7.28515625" style="45" customWidth="1"/>
    <col min="11781" max="11781" width="16.5703125" style="45" bestFit="1" customWidth="1"/>
    <col min="11782" max="11782" width="22.28515625" style="45" bestFit="1" customWidth="1"/>
    <col min="11783" max="11783" width="21.42578125" style="45" bestFit="1" customWidth="1"/>
    <col min="11784" max="11784" width="17.42578125" style="45" customWidth="1"/>
    <col min="11785" max="11785" width="11.42578125" style="45"/>
    <col min="11786" max="11786" width="10.140625" style="45" customWidth="1"/>
    <col min="11787" max="11787" width="4.140625" style="45" customWidth="1"/>
    <col min="11788" max="11788" width="19.7109375" style="45" customWidth="1"/>
    <col min="11789" max="11789" width="6.28515625" style="45" customWidth="1"/>
    <col min="11790" max="11790" width="7.28515625" style="45" customWidth="1"/>
    <col min="11791" max="11791" width="19.85546875" style="45" customWidth="1"/>
    <col min="11792" max="11792" width="23.28515625" style="45" customWidth="1"/>
    <col min="11793" max="11793" width="20.42578125" style="45" customWidth="1"/>
    <col min="11794" max="11794" width="13.140625" style="45" customWidth="1"/>
    <col min="11795" max="11795" width="11.42578125" style="45"/>
    <col min="11796" max="11796" width="7.28515625" style="45" bestFit="1" customWidth="1"/>
    <col min="11797" max="11797" width="2" style="45" customWidth="1"/>
    <col min="11798" max="12032" width="11.42578125" style="45"/>
    <col min="12033" max="12033" width="2.28515625" style="45" customWidth="1"/>
    <col min="12034" max="12034" width="16.5703125" style="45" customWidth="1"/>
    <col min="12035" max="12035" width="6.28515625" style="45" customWidth="1"/>
    <col min="12036" max="12036" width="7.28515625" style="45" customWidth="1"/>
    <col min="12037" max="12037" width="16.5703125" style="45" bestFit="1" customWidth="1"/>
    <col min="12038" max="12038" width="22.28515625" style="45" bestFit="1" customWidth="1"/>
    <col min="12039" max="12039" width="21.42578125" style="45" bestFit="1" customWidth="1"/>
    <col min="12040" max="12040" width="17.42578125" style="45" customWidth="1"/>
    <col min="12041" max="12041" width="11.42578125" style="45"/>
    <col min="12042" max="12042" width="10.140625" style="45" customWidth="1"/>
    <col min="12043" max="12043" width="4.140625" style="45" customWidth="1"/>
    <col min="12044" max="12044" width="19.7109375" style="45" customWidth="1"/>
    <col min="12045" max="12045" width="6.28515625" style="45" customWidth="1"/>
    <col min="12046" max="12046" width="7.28515625" style="45" customWidth="1"/>
    <col min="12047" max="12047" width="19.85546875" style="45" customWidth="1"/>
    <col min="12048" max="12048" width="23.28515625" style="45" customWidth="1"/>
    <col min="12049" max="12049" width="20.42578125" style="45" customWidth="1"/>
    <col min="12050" max="12050" width="13.140625" style="45" customWidth="1"/>
    <col min="12051" max="12051" width="11.42578125" style="45"/>
    <col min="12052" max="12052" width="7.28515625" style="45" bestFit="1" customWidth="1"/>
    <col min="12053" max="12053" width="2" style="45" customWidth="1"/>
    <col min="12054" max="12288" width="11.42578125" style="45"/>
    <col min="12289" max="12289" width="2.28515625" style="45" customWidth="1"/>
    <col min="12290" max="12290" width="16.5703125" style="45" customWidth="1"/>
    <col min="12291" max="12291" width="6.28515625" style="45" customWidth="1"/>
    <col min="12292" max="12292" width="7.28515625" style="45" customWidth="1"/>
    <col min="12293" max="12293" width="16.5703125" style="45" bestFit="1" customWidth="1"/>
    <col min="12294" max="12294" width="22.28515625" style="45" bestFit="1" customWidth="1"/>
    <col min="12295" max="12295" width="21.42578125" style="45" bestFit="1" customWidth="1"/>
    <col min="12296" max="12296" width="17.42578125" style="45" customWidth="1"/>
    <col min="12297" max="12297" width="11.42578125" style="45"/>
    <col min="12298" max="12298" width="10.140625" style="45" customWidth="1"/>
    <col min="12299" max="12299" width="4.140625" style="45" customWidth="1"/>
    <col min="12300" max="12300" width="19.7109375" style="45" customWidth="1"/>
    <col min="12301" max="12301" width="6.28515625" style="45" customWidth="1"/>
    <col min="12302" max="12302" width="7.28515625" style="45" customWidth="1"/>
    <col min="12303" max="12303" width="19.85546875" style="45" customWidth="1"/>
    <col min="12304" max="12304" width="23.28515625" style="45" customWidth="1"/>
    <col min="12305" max="12305" width="20.42578125" style="45" customWidth="1"/>
    <col min="12306" max="12306" width="13.140625" style="45" customWidth="1"/>
    <col min="12307" max="12307" width="11.42578125" style="45"/>
    <col min="12308" max="12308" width="7.28515625" style="45" bestFit="1" customWidth="1"/>
    <col min="12309" max="12309" width="2" style="45" customWidth="1"/>
    <col min="12310" max="12544" width="11.42578125" style="45"/>
    <col min="12545" max="12545" width="2.28515625" style="45" customWidth="1"/>
    <col min="12546" max="12546" width="16.5703125" style="45" customWidth="1"/>
    <col min="12547" max="12547" width="6.28515625" style="45" customWidth="1"/>
    <col min="12548" max="12548" width="7.28515625" style="45" customWidth="1"/>
    <col min="12549" max="12549" width="16.5703125" style="45" bestFit="1" customWidth="1"/>
    <col min="12550" max="12550" width="22.28515625" style="45" bestFit="1" customWidth="1"/>
    <col min="12551" max="12551" width="21.42578125" style="45" bestFit="1" customWidth="1"/>
    <col min="12552" max="12552" width="17.42578125" style="45" customWidth="1"/>
    <col min="12553" max="12553" width="11.42578125" style="45"/>
    <col min="12554" max="12554" width="10.140625" style="45" customWidth="1"/>
    <col min="12555" max="12555" width="4.140625" style="45" customWidth="1"/>
    <col min="12556" max="12556" width="19.7109375" style="45" customWidth="1"/>
    <col min="12557" max="12557" width="6.28515625" style="45" customWidth="1"/>
    <col min="12558" max="12558" width="7.28515625" style="45" customWidth="1"/>
    <col min="12559" max="12559" width="19.85546875" style="45" customWidth="1"/>
    <col min="12560" max="12560" width="23.28515625" style="45" customWidth="1"/>
    <col min="12561" max="12561" width="20.42578125" style="45" customWidth="1"/>
    <col min="12562" max="12562" width="13.140625" style="45" customWidth="1"/>
    <col min="12563" max="12563" width="11.42578125" style="45"/>
    <col min="12564" max="12564" width="7.28515625" style="45" bestFit="1" customWidth="1"/>
    <col min="12565" max="12565" width="2" style="45" customWidth="1"/>
    <col min="12566" max="12800" width="11.42578125" style="45"/>
    <col min="12801" max="12801" width="2.28515625" style="45" customWidth="1"/>
    <col min="12802" max="12802" width="16.5703125" style="45" customWidth="1"/>
    <col min="12803" max="12803" width="6.28515625" style="45" customWidth="1"/>
    <col min="12804" max="12804" width="7.28515625" style="45" customWidth="1"/>
    <col min="12805" max="12805" width="16.5703125" style="45" bestFit="1" customWidth="1"/>
    <col min="12806" max="12806" width="22.28515625" style="45" bestFit="1" customWidth="1"/>
    <col min="12807" max="12807" width="21.42578125" style="45" bestFit="1" customWidth="1"/>
    <col min="12808" max="12808" width="17.42578125" style="45" customWidth="1"/>
    <col min="12809" max="12809" width="11.42578125" style="45"/>
    <col min="12810" max="12810" width="10.140625" style="45" customWidth="1"/>
    <col min="12811" max="12811" width="4.140625" style="45" customWidth="1"/>
    <col min="12812" max="12812" width="19.7109375" style="45" customWidth="1"/>
    <col min="12813" max="12813" width="6.28515625" style="45" customWidth="1"/>
    <col min="12814" max="12814" width="7.28515625" style="45" customWidth="1"/>
    <col min="12815" max="12815" width="19.85546875" style="45" customWidth="1"/>
    <col min="12816" max="12816" width="23.28515625" style="45" customWidth="1"/>
    <col min="12817" max="12817" width="20.42578125" style="45" customWidth="1"/>
    <col min="12818" max="12818" width="13.140625" style="45" customWidth="1"/>
    <col min="12819" max="12819" width="11.42578125" style="45"/>
    <col min="12820" max="12820" width="7.28515625" style="45" bestFit="1" customWidth="1"/>
    <col min="12821" max="12821" width="2" style="45" customWidth="1"/>
    <col min="12822" max="13056" width="11.42578125" style="45"/>
    <col min="13057" max="13057" width="2.28515625" style="45" customWidth="1"/>
    <col min="13058" max="13058" width="16.5703125" style="45" customWidth="1"/>
    <col min="13059" max="13059" width="6.28515625" style="45" customWidth="1"/>
    <col min="13060" max="13060" width="7.28515625" style="45" customWidth="1"/>
    <col min="13061" max="13061" width="16.5703125" style="45" bestFit="1" customWidth="1"/>
    <col min="13062" max="13062" width="22.28515625" style="45" bestFit="1" customWidth="1"/>
    <col min="13063" max="13063" width="21.42578125" style="45" bestFit="1" customWidth="1"/>
    <col min="13064" max="13064" width="17.42578125" style="45" customWidth="1"/>
    <col min="13065" max="13065" width="11.42578125" style="45"/>
    <col min="13066" max="13066" width="10.140625" style="45" customWidth="1"/>
    <col min="13067" max="13067" width="4.140625" style="45" customWidth="1"/>
    <col min="13068" max="13068" width="19.7109375" style="45" customWidth="1"/>
    <col min="13069" max="13069" width="6.28515625" style="45" customWidth="1"/>
    <col min="13070" max="13070" width="7.28515625" style="45" customWidth="1"/>
    <col min="13071" max="13071" width="19.85546875" style="45" customWidth="1"/>
    <col min="13072" max="13072" width="23.28515625" style="45" customWidth="1"/>
    <col min="13073" max="13073" width="20.42578125" style="45" customWidth="1"/>
    <col min="13074" max="13074" width="13.140625" style="45" customWidth="1"/>
    <col min="13075" max="13075" width="11.42578125" style="45"/>
    <col min="13076" max="13076" width="7.28515625" style="45" bestFit="1" customWidth="1"/>
    <col min="13077" max="13077" width="2" style="45" customWidth="1"/>
    <col min="13078" max="13312" width="11.42578125" style="45"/>
    <col min="13313" max="13313" width="2.28515625" style="45" customWidth="1"/>
    <col min="13314" max="13314" width="16.5703125" style="45" customWidth="1"/>
    <col min="13315" max="13315" width="6.28515625" style="45" customWidth="1"/>
    <col min="13316" max="13316" width="7.28515625" style="45" customWidth="1"/>
    <col min="13317" max="13317" width="16.5703125" style="45" bestFit="1" customWidth="1"/>
    <col min="13318" max="13318" width="22.28515625" style="45" bestFit="1" customWidth="1"/>
    <col min="13319" max="13319" width="21.42578125" style="45" bestFit="1" customWidth="1"/>
    <col min="13320" max="13320" width="17.42578125" style="45" customWidth="1"/>
    <col min="13321" max="13321" width="11.42578125" style="45"/>
    <col min="13322" max="13322" width="10.140625" style="45" customWidth="1"/>
    <col min="13323" max="13323" width="4.140625" style="45" customWidth="1"/>
    <col min="13324" max="13324" width="19.7109375" style="45" customWidth="1"/>
    <col min="13325" max="13325" width="6.28515625" style="45" customWidth="1"/>
    <col min="13326" max="13326" width="7.28515625" style="45" customWidth="1"/>
    <col min="13327" max="13327" width="19.85546875" style="45" customWidth="1"/>
    <col min="13328" max="13328" width="23.28515625" style="45" customWidth="1"/>
    <col min="13329" max="13329" width="20.42578125" style="45" customWidth="1"/>
    <col min="13330" max="13330" width="13.140625" style="45" customWidth="1"/>
    <col min="13331" max="13331" width="11.42578125" style="45"/>
    <col min="13332" max="13332" width="7.28515625" style="45" bestFit="1" customWidth="1"/>
    <col min="13333" max="13333" width="2" style="45" customWidth="1"/>
    <col min="13334" max="13568" width="11.42578125" style="45"/>
    <col min="13569" max="13569" width="2.28515625" style="45" customWidth="1"/>
    <col min="13570" max="13570" width="16.5703125" style="45" customWidth="1"/>
    <col min="13571" max="13571" width="6.28515625" style="45" customWidth="1"/>
    <col min="13572" max="13572" width="7.28515625" style="45" customWidth="1"/>
    <col min="13573" max="13573" width="16.5703125" style="45" bestFit="1" customWidth="1"/>
    <col min="13574" max="13574" width="22.28515625" style="45" bestFit="1" customWidth="1"/>
    <col min="13575" max="13575" width="21.42578125" style="45" bestFit="1" customWidth="1"/>
    <col min="13576" max="13576" width="17.42578125" style="45" customWidth="1"/>
    <col min="13577" max="13577" width="11.42578125" style="45"/>
    <col min="13578" max="13578" width="10.140625" style="45" customWidth="1"/>
    <col min="13579" max="13579" width="4.140625" style="45" customWidth="1"/>
    <col min="13580" max="13580" width="19.7109375" style="45" customWidth="1"/>
    <col min="13581" max="13581" width="6.28515625" style="45" customWidth="1"/>
    <col min="13582" max="13582" width="7.28515625" style="45" customWidth="1"/>
    <col min="13583" max="13583" width="19.85546875" style="45" customWidth="1"/>
    <col min="13584" max="13584" width="23.28515625" style="45" customWidth="1"/>
    <col min="13585" max="13585" width="20.42578125" style="45" customWidth="1"/>
    <col min="13586" max="13586" width="13.140625" style="45" customWidth="1"/>
    <col min="13587" max="13587" width="11.42578125" style="45"/>
    <col min="13588" max="13588" width="7.28515625" style="45" bestFit="1" customWidth="1"/>
    <col min="13589" max="13589" width="2" style="45" customWidth="1"/>
    <col min="13590" max="13824" width="11.42578125" style="45"/>
    <col min="13825" max="13825" width="2.28515625" style="45" customWidth="1"/>
    <col min="13826" max="13826" width="16.5703125" style="45" customWidth="1"/>
    <col min="13827" max="13827" width="6.28515625" style="45" customWidth="1"/>
    <col min="13828" max="13828" width="7.28515625" style="45" customWidth="1"/>
    <col min="13829" max="13829" width="16.5703125" style="45" bestFit="1" customWidth="1"/>
    <col min="13830" max="13830" width="22.28515625" style="45" bestFit="1" customWidth="1"/>
    <col min="13831" max="13831" width="21.42578125" style="45" bestFit="1" customWidth="1"/>
    <col min="13832" max="13832" width="17.42578125" style="45" customWidth="1"/>
    <col min="13833" max="13833" width="11.42578125" style="45"/>
    <col min="13834" max="13834" width="10.140625" style="45" customWidth="1"/>
    <col min="13835" max="13835" width="4.140625" style="45" customWidth="1"/>
    <col min="13836" max="13836" width="19.7109375" style="45" customWidth="1"/>
    <col min="13837" max="13837" width="6.28515625" style="45" customWidth="1"/>
    <col min="13838" max="13838" width="7.28515625" style="45" customWidth="1"/>
    <col min="13839" max="13839" width="19.85546875" style="45" customWidth="1"/>
    <col min="13840" max="13840" width="23.28515625" style="45" customWidth="1"/>
    <col min="13841" max="13841" width="20.42578125" style="45" customWidth="1"/>
    <col min="13842" max="13842" width="13.140625" style="45" customWidth="1"/>
    <col min="13843" max="13843" width="11.42578125" style="45"/>
    <col min="13844" max="13844" width="7.28515625" style="45" bestFit="1" customWidth="1"/>
    <col min="13845" max="13845" width="2" style="45" customWidth="1"/>
    <col min="13846" max="14080" width="11.42578125" style="45"/>
    <col min="14081" max="14081" width="2.28515625" style="45" customWidth="1"/>
    <col min="14082" max="14082" width="16.5703125" style="45" customWidth="1"/>
    <col min="14083" max="14083" width="6.28515625" style="45" customWidth="1"/>
    <col min="14084" max="14084" width="7.28515625" style="45" customWidth="1"/>
    <col min="14085" max="14085" width="16.5703125" style="45" bestFit="1" customWidth="1"/>
    <col min="14086" max="14086" width="22.28515625" style="45" bestFit="1" customWidth="1"/>
    <col min="14087" max="14087" width="21.42578125" style="45" bestFit="1" customWidth="1"/>
    <col min="14088" max="14088" width="17.42578125" style="45" customWidth="1"/>
    <col min="14089" max="14089" width="11.42578125" style="45"/>
    <col min="14090" max="14090" width="10.140625" style="45" customWidth="1"/>
    <col min="14091" max="14091" width="4.140625" style="45" customWidth="1"/>
    <col min="14092" max="14092" width="19.7109375" style="45" customWidth="1"/>
    <col min="14093" max="14093" width="6.28515625" style="45" customWidth="1"/>
    <col min="14094" max="14094" width="7.28515625" style="45" customWidth="1"/>
    <col min="14095" max="14095" width="19.85546875" style="45" customWidth="1"/>
    <col min="14096" max="14096" width="23.28515625" style="45" customWidth="1"/>
    <col min="14097" max="14097" width="20.42578125" style="45" customWidth="1"/>
    <col min="14098" max="14098" width="13.140625" style="45" customWidth="1"/>
    <col min="14099" max="14099" width="11.42578125" style="45"/>
    <col min="14100" max="14100" width="7.28515625" style="45" bestFit="1" customWidth="1"/>
    <col min="14101" max="14101" width="2" style="45" customWidth="1"/>
    <col min="14102" max="14336" width="11.42578125" style="45"/>
    <col min="14337" max="14337" width="2.28515625" style="45" customWidth="1"/>
    <col min="14338" max="14338" width="16.5703125" style="45" customWidth="1"/>
    <col min="14339" max="14339" width="6.28515625" style="45" customWidth="1"/>
    <col min="14340" max="14340" width="7.28515625" style="45" customWidth="1"/>
    <col min="14341" max="14341" width="16.5703125" style="45" bestFit="1" customWidth="1"/>
    <col min="14342" max="14342" width="22.28515625" style="45" bestFit="1" customWidth="1"/>
    <col min="14343" max="14343" width="21.42578125" style="45" bestFit="1" customWidth="1"/>
    <col min="14344" max="14344" width="17.42578125" style="45" customWidth="1"/>
    <col min="14345" max="14345" width="11.42578125" style="45"/>
    <col min="14346" max="14346" width="10.140625" style="45" customWidth="1"/>
    <col min="14347" max="14347" width="4.140625" style="45" customWidth="1"/>
    <col min="14348" max="14348" width="19.7109375" style="45" customWidth="1"/>
    <col min="14349" max="14349" width="6.28515625" style="45" customWidth="1"/>
    <col min="14350" max="14350" width="7.28515625" style="45" customWidth="1"/>
    <col min="14351" max="14351" width="19.85546875" style="45" customWidth="1"/>
    <col min="14352" max="14352" width="23.28515625" style="45" customWidth="1"/>
    <col min="14353" max="14353" width="20.42578125" style="45" customWidth="1"/>
    <col min="14354" max="14354" width="13.140625" style="45" customWidth="1"/>
    <col min="14355" max="14355" width="11.42578125" style="45"/>
    <col min="14356" max="14356" width="7.28515625" style="45" bestFit="1" customWidth="1"/>
    <col min="14357" max="14357" width="2" style="45" customWidth="1"/>
    <col min="14358" max="14592" width="11.42578125" style="45"/>
    <col min="14593" max="14593" width="2.28515625" style="45" customWidth="1"/>
    <col min="14594" max="14594" width="16.5703125" style="45" customWidth="1"/>
    <col min="14595" max="14595" width="6.28515625" style="45" customWidth="1"/>
    <col min="14596" max="14596" width="7.28515625" style="45" customWidth="1"/>
    <col min="14597" max="14597" width="16.5703125" style="45" bestFit="1" customWidth="1"/>
    <col min="14598" max="14598" width="22.28515625" style="45" bestFit="1" customWidth="1"/>
    <col min="14599" max="14599" width="21.42578125" style="45" bestFit="1" customWidth="1"/>
    <col min="14600" max="14600" width="17.42578125" style="45" customWidth="1"/>
    <col min="14601" max="14601" width="11.42578125" style="45"/>
    <col min="14602" max="14602" width="10.140625" style="45" customWidth="1"/>
    <col min="14603" max="14603" width="4.140625" style="45" customWidth="1"/>
    <col min="14604" max="14604" width="19.7109375" style="45" customWidth="1"/>
    <col min="14605" max="14605" width="6.28515625" style="45" customWidth="1"/>
    <col min="14606" max="14606" width="7.28515625" style="45" customWidth="1"/>
    <col min="14607" max="14607" width="19.85546875" style="45" customWidth="1"/>
    <col min="14608" max="14608" width="23.28515625" style="45" customWidth="1"/>
    <col min="14609" max="14609" width="20.42578125" style="45" customWidth="1"/>
    <col min="14610" max="14610" width="13.140625" style="45" customWidth="1"/>
    <col min="14611" max="14611" width="11.42578125" style="45"/>
    <col min="14612" max="14612" width="7.28515625" style="45" bestFit="1" customWidth="1"/>
    <col min="14613" max="14613" width="2" style="45" customWidth="1"/>
    <col min="14614" max="14848" width="11.42578125" style="45"/>
    <col min="14849" max="14849" width="2.28515625" style="45" customWidth="1"/>
    <col min="14850" max="14850" width="16.5703125" style="45" customWidth="1"/>
    <col min="14851" max="14851" width="6.28515625" style="45" customWidth="1"/>
    <col min="14852" max="14852" width="7.28515625" style="45" customWidth="1"/>
    <col min="14853" max="14853" width="16.5703125" style="45" bestFit="1" customWidth="1"/>
    <col min="14854" max="14854" width="22.28515625" style="45" bestFit="1" customWidth="1"/>
    <col min="14855" max="14855" width="21.42578125" style="45" bestFit="1" customWidth="1"/>
    <col min="14856" max="14856" width="17.42578125" style="45" customWidth="1"/>
    <col min="14857" max="14857" width="11.42578125" style="45"/>
    <col min="14858" max="14858" width="10.140625" style="45" customWidth="1"/>
    <col min="14859" max="14859" width="4.140625" style="45" customWidth="1"/>
    <col min="14860" max="14860" width="19.7109375" style="45" customWidth="1"/>
    <col min="14861" max="14861" width="6.28515625" style="45" customWidth="1"/>
    <col min="14862" max="14862" width="7.28515625" style="45" customWidth="1"/>
    <col min="14863" max="14863" width="19.85546875" style="45" customWidth="1"/>
    <col min="14864" max="14864" width="23.28515625" style="45" customWidth="1"/>
    <col min="14865" max="14865" width="20.42578125" style="45" customWidth="1"/>
    <col min="14866" max="14866" width="13.140625" style="45" customWidth="1"/>
    <col min="14867" max="14867" width="11.42578125" style="45"/>
    <col min="14868" max="14868" width="7.28515625" style="45" bestFit="1" customWidth="1"/>
    <col min="14869" max="14869" width="2" style="45" customWidth="1"/>
    <col min="14870" max="15104" width="11.42578125" style="45"/>
    <col min="15105" max="15105" width="2.28515625" style="45" customWidth="1"/>
    <col min="15106" max="15106" width="16.5703125" style="45" customWidth="1"/>
    <col min="15107" max="15107" width="6.28515625" style="45" customWidth="1"/>
    <col min="15108" max="15108" width="7.28515625" style="45" customWidth="1"/>
    <col min="15109" max="15109" width="16.5703125" style="45" bestFit="1" customWidth="1"/>
    <col min="15110" max="15110" width="22.28515625" style="45" bestFit="1" customWidth="1"/>
    <col min="15111" max="15111" width="21.42578125" style="45" bestFit="1" customWidth="1"/>
    <col min="15112" max="15112" width="17.42578125" style="45" customWidth="1"/>
    <col min="15113" max="15113" width="11.42578125" style="45"/>
    <col min="15114" max="15114" width="10.140625" style="45" customWidth="1"/>
    <col min="15115" max="15115" width="4.140625" style="45" customWidth="1"/>
    <col min="15116" max="15116" width="19.7109375" style="45" customWidth="1"/>
    <col min="15117" max="15117" width="6.28515625" style="45" customWidth="1"/>
    <col min="15118" max="15118" width="7.28515625" style="45" customWidth="1"/>
    <col min="15119" max="15119" width="19.85546875" style="45" customWidth="1"/>
    <col min="15120" max="15120" width="23.28515625" style="45" customWidth="1"/>
    <col min="15121" max="15121" width="20.42578125" style="45" customWidth="1"/>
    <col min="15122" max="15122" width="13.140625" style="45" customWidth="1"/>
    <col min="15123" max="15123" width="11.42578125" style="45"/>
    <col min="15124" max="15124" width="7.28515625" style="45" bestFit="1" customWidth="1"/>
    <col min="15125" max="15125" width="2" style="45" customWidth="1"/>
    <col min="15126" max="15360" width="11.42578125" style="45"/>
    <col min="15361" max="15361" width="2.28515625" style="45" customWidth="1"/>
    <col min="15362" max="15362" width="16.5703125" style="45" customWidth="1"/>
    <col min="15363" max="15363" width="6.28515625" style="45" customWidth="1"/>
    <col min="15364" max="15364" width="7.28515625" style="45" customWidth="1"/>
    <col min="15365" max="15365" width="16.5703125" style="45" bestFit="1" customWidth="1"/>
    <col min="15366" max="15366" width="22.28515625" style="45" bestFit="1" customWidth="1"/>
    <col min="15367" max="15367" width="21.42578125" style="45" bestFit="1" customWidth="1"/>
    <col min="15368" max="15368" width="17.42578125" style="45" customWidth="1"/>
    <col min="15369" max="15369" width="11.42578125" style="45"/>
    <col min="15370" max="15370" width="10.140625" style="45" customWidth="1"/>
    <col min="15371" max="15371" width="4.140625" style="45" customWidth="1"/>
    <col min="15372" max="15372" width="19.7109375" style="45" customWidth="1"/>
    <col min="15373" max="15373" width="6.28515625" style="45" customWidth="1"/>
    <col min="15374" max="15374" width="7.28515625" style="45" customWidth="1"/>
    <col min="15375" max="15375" width="19.85546875" style="45" customWidth="1"/>
    <col min="15376" max="15376" width="23.28515625" style="45" customWidth="1"/>
    <col min="15377" max="15377" width="20.42578125" style="45" customWidth="1"/>
    <col min="15378" max="15378" width="13.140625" style="45" customWidth="1"/>
    <col min="15379" max="15379" width="11.42578125" style="45"/>
    <col min="15380" max="15380" width="7.28515625" style="45" bestFit="1" customWidth="1"/>
    <col min="15381" max="15381" width="2" style="45" customWidth="1"/>
    <col min="15382" max="15616" width="11.42578125" style="45"/>
    <col min="15617" max="15617" width="2.28515625" style="45" customWidth="1"/>
    <col min="15618" max="15618" width="16.5703125" style="45" customWidth="1"/>
    <col min="15619" max="15619" width="6.28515625" style="45" customWidth="1"/>
    <col min="15620" max="15620" width="7.28515625" style="45" customWidth="1"/>
    <col min="15621" max="15621" width="16.5703125" style="45" bestFit="1" customWidth="1"/>
    <col min="15622" max="15622" width="22.28515625" style="45" bestFit="1" customWidth="1"/>
    <col min="15623" max="15623" width="21.42578125" style="45" bestFit="1" customWidth="1"/>
    <col min="15624" max="15624" width="17.42578125" style="45" customWidth="1"/>
    <col min="15625" max="15625" width="11.42578125" style="45"/>
    <col min="15626" max="15626" width="10.140625" style="45" customWidth="1"/>
    <col min="15627" max="15627" width="4.140625" style="45" customWidth="1"/>
    <col min="15628" max="15628" width="19.7109375" style="45" customWidth="1"/>
    <col min="15629" max="15629" width="6.28515625" style="45" customWidth="1"/>
    <col min="15630" max="15630" width="7.28515625" style="45" customWidth="1"/>
    <col min="15631" max="15631" width="19.85546875" style="45" customWidth="1"/>
    <col min="15632" max="15632" width="23.28515625" style="45" customWidth="1"/>
    <col min="15633" max="15633" width="20.42578125" style="45" customWidth="1"/>
    <col min="15634" max="15634" width="13.140625" style="45" customWidth="1"/>
    <col min="15635" max="15635" width="11.42578125" style="45"/>
    <col min="15636" max="15636" width="7.28515625" style="45" bestFit="1" customWidth="1"/>
    <col min="15637" max="15637" width="2" style="45" customWidth="1"/>
    <col min="15638" max="15872" width="11.42578125" style="45"/>
    <col min="15873" max="15873" width="2.28515625" style="45" customWidth="1"/>
    <col min="15874" max="15874" width="16.5703125" style="45" customWidth="1"/>
    <col min="15875" max="15875" width="6.28515625" style="45" customWidth="1"/>
    <col min="15876" max="15876" width="7.28515625" style="45" customWidth="1"/>
    <col min="15877" max="15877" width="16.5703125" style="45" bestFit="1" customWidth="1"/>
    <col min="15878" max="15878" width="22.28515625" style="45" bestFit="1" customWidth="1"/>
    <col min="15879" max="15879" width="21.42578125" style="45" bestFit="1" customWidth="1"/>
    <col min="15880" max="15880" width="17.42578125" style="45" customWidth="1"/>
    <col min="15881" max="15881" width="11.42578125" style="45"/>
    <col min="15882" max="15882" width="10.140625" style="45" customWidth="1"/>
    <col min="15883" max="15883" width="4.140625" style="45" customWidth="1"/>
    <col min="15884" max="15884" width="19.7109375" style="45" customWidth="1"/>
    <col min="15885" max="15885" width="6.28515625" style="45" customWidth="1"/>
    <col min="15886" max="15886" width="7.28515625" style="45" customWidth="1"/>
    <col min="15887" max="15887" width="19.85546875" style="45" customWidth="1"/>
    <col min="15888" max="15888" width="23.28515625" style="45" customWidth="1"/>
    <col min="15889" max="15889" width="20.42578125" style="45" customWidth="1"/>
    <col min="15890" max="15890" width="13.140625" style="45" customWidth="1"/>
    <col min="15891" max="15891" width="11.42578125" style="45"/>
    <col min="15892" max="15892" width="7.28515625" style="45" bestFit="1" customWidth="1"/>
    <col min="15893" max="15893" width="2" style="45" customWidth="1"/>
    <col min="15894" max="16128" width="11.42578125" style="45"/>
    <col min="16129" max="16129" width="2.28515625" style="45" customWidth="1"/>
    <col min="16130" max="16130" width="16.5703125" style="45" customWidth="1"/>
    <col min="16131" max="16131" width="6.28515625" style="45" customWidth="1"/>
    <col min="16132" max="16132" width="7.28515625" style="45" customWidth="1"/>
    <col min="16133" max="16133" width="16.5703125" style="45" bestFit="1" customWidth="1"/>
    <col min="16134" max="16134" width="22.28515625" style="45" bestFit="1" customWidth="1"/>
    <col min="16135" max="16135" width="21.42578125" style="45" bestFit="1" customWidth="1"/>
    <col min="16136" max="16136" width="17.42578125" style="45" customWidth="1"/>
    <col min="16137" max="16137" width="11.42578125" style="45"/>
    <col min="16138" max="16138" width="10.140625" style="45" customWidth="1"/>
    <col min="16139" max="16139" width="4.140625" style="45" customWidth="1"/>
    <col min="16140" max="16140" width="19.7109375" style="45" customWidth="1"/>
    <col min="16141" max="16141" width="6.28515625" style="45" customWidth="1"/>
    <col min="16142" max="16142" width="7.28515625" style="45" customWidth="1"/>
    <col min="16143" max="16143" width="19.85546875" style="45" customWidth="1"/>
    <col min="16144" max="16144" width="23.28515625" style="45" customWidth="1"/>
    <col min="16145" max="16145" width="20.42578125" style="45" customWidth="1"/>
    <col min="16146" max="16146" width="13.140625" style="45" customWidth="1"/>
    <col min="16147" max="16147" width="11.42578125" style="45"/>
    <col min="16148" max="16148" width="7.28515625" style="45" bestFit="1" customWidth="1"/>
    <col min="16149" max="16149" width="2" style="45" customWidth="1"/>
    <col min="16150" max="16384" width="11.42578125" style="45"/>
  </cols>
  <sheetData>
    <row r="4" spans="1:21" s="47" customFormat="1" ht="22.5" customHeight="1" x14ac:dyDescent="0.2">
      <c r="A4" s="45"/>
      <c r="B4" s="46"/>
      <c r="C4" s="46"/>
      <c r="D4" s="46"/>
      <c r="E4" s="46"/>
      <c r="F4" s="46"/>
      <c r="G4" s="46"/>
      <c r="H4" s="46"/>
      <c r="I4" s="46"/>
      <c r="J4" s="46"/>
      <c r="K4" s="46"/>
      <c r="L4" s="46"/>
      <c r="M4" s="46"/>
      <c r="N4" s="46"/>
      <c r="O4" s="46"/>
      <c r="P4" s="46"/>
      <c r="Q4" s="46"/>
      <c r="R4" s="46"/>
      <c r="S4" s="46"/>
      <c r="T4" s="45"/>
      <c r="U4" s="45"/>
    </row>
    <row r="5" spans="1:21" s="47" customFormat="1" ht="12.75" customHeight="1" x14ac:dyDescent="0.2">
      <c r="A5" s="45"/>
      <c r="B5" s="46"/>
      <c r="C5" s="46"/>
      <c r="D5" s="46"/>
      <c r="E5" s="46"/>
      <c r="F5" s="46"/>
      <c r="G5" s="46"/>
      <c r="H5" s="46"/>
      <c r="I5" s="46"/>
      <c r="J5" s="46"/>
      <c r="K5" s="46"/>
      <c r="L5" s="46"/>
      <c r="M5" s="46"/>
      <c r="N5" s="46"/>
      <c r="O5" s="46"/>
      <c r="P5" s="46"/>
      <c r="Q5" s="46"/>
      <c r="R5" s="46"/>
      <c r="S5" s="46"/>
      <c r="T5" s="45"/>
      <c r="U5" s="45"/>
    </row>
    <row r="7" spans="1:21" s="47" customFormat="1" ht="9.75" customHeight="1" x14ac:dyDescent="0.2">
      <c r="A7" s="45"/>
      <c r="B7" s="46"/>
      <c r="C7" s="46"/>
      <c r="D7" s="46"/>
      <c r="E7" s="46"/>
      <c r="F7" s="46"/>
      <c r="G7" s="46"/>
      <c r="H7" s="46"/>
      <c r="I7" s="48"/>
      <c r="J7" s="46"/>
      <c r="K7" s="46"/>
      <c r="L7" s="46"/>
      <c r="M7" s="46"/>
      <c r="N7" s="46"/>
      <c r="O7" s="46"/>
      <c r="P7" s="46"/>
      <c r="Q7" s="46"/>
      <c r="R7" s="46"/>
      <c r="S7" s="46"/>
      <c r="T7" s="45"/>
      <c r="U7" s="45"/>
    </row>
    <row r="8" spans="1:21" s="47" customFormat="1" ht="9.75" customHeight="1" x14ac:dyDescent="0.2">
      <c r="A8" s="45"/>
      <c r="B8" s="46"/>
      <c r="C8" s="46"/>
      <c r="D8" s="46"/>
      <c r="E8" s="46"/>
      <c r="F8" s="46"/>
      <c r="G8" s="46"/>
      <c r="H8" s="46"/>
      <c r="I8" s="46"/>
      <c r="J8" s="46"/>
      <c r="K8" s="46"/>
      <c r="L8" s="46"/>
      <c r="M8" s="46"/>
      <c r="N8" s="46"/>
      <c r="O8" s="46"/>
      <c r="P8" s="46"/>
      <c r="Q8" s="46"/>
      <c r="R8" s="46"/>
      <c r="S8" s="46"/>
      <c r="T8" s="45"/>
      <c r="U8" s="45"/>
    </row>
    <row r="9" spans="1:21" s="53" customFormat="1" ht="21.75" customHeight="1" x14ac:dyDescent="0.2">
      <c r="A9" s="49"/>
      <c r="B9" s="50" t="s">
        <v>180</v>
      </c>
      <c r="C9" s="51"/>
      <c r="D9" s="52"/>
      <c r="E9" s="52"/>
      <c r="F9" s="52"/>
      <c r="G9" s="52"/>
      <c r="H9" s="52"/>
      <c r="I9" s="78"/>
      <c r="J9" s="78"/>
      <c r="K9" s="78"/>
      <c r="L9" s="50" t="s">
        <v>181</v>
      </c>
      <c r="M9" s="50"/>
      <c r="N9" s="78"/>
      <c r="O9" s="78"/>
      <c r="P9" s="78"/>
      <c r="Q9" s="78"/>
      <c r="R9" s="78"/>
      <c r="S9" s="78"/>
      <c r="T9" s="49"/>
      <c r="U9" s="49"/>
    </row>
    <row r="10" spans="1:21" s="53" customFormat="1" ht="15" x14ac:dyDescent="0.25">
      <c r="A10" s="49"/>
      <c r="B10" s="54" t="s">
        <v>182</v>
      </c>
      <c r="C10" s="50"/>
      <c r="D10" s="50"/>
      <c r="E10" s="55"/>
      <c r="F10" s="78"/>
      <c r="G10" s="78"/>
      <c r="H10" s="78"/>
      <c r="I10" s="56" t="s">
        <v>128</v>
      </c>
      <c r="J10" s="78"/>
      <c r="K10" s="78"/>
      <c r="L10" s="54" t="s">
        <v>182</v>
      </c>
      <c r="M10" s="50"/>
      <c r="N10" s="50"/>
      <c r="O10" s="55"/>
      <c r="P10" s="78"/>
      <c r="Q10" s="78"/>
      <c r="R10" s="78"/>
      <c r="S10" s="56" t="s">
        <v>128</v>
      </c>
      <c r="T10" s="57"/>
      <c r="U10" s="49"/>
    </row>
    <row r="11" spans="1:21" s="47" customFormat="1" ht="30" x14ac:dyDescent="0.2">
      <c r="A11" s="45"/>
      <c r="B11" s="58" t="s">
        <v>183</v>
      </c>
      <c r="C11" s="59" t="s">
        <v>95</v>
      </c>
      <c r="D11" s="59" t="s">
        <v>96</v>
      </c>
      <c r="E11" s="59" t="s">
        <v>131</v>
      </c>
      <c r="F11" s="59" t="s">
        <v>146</v>
      </c>
      <c r="G11" s="60" t="s">
        <v>133</v>
      </c>
      <c r="H11" s="60" t="s">
        <v>184</v>
      </c>
      <c r="I11" s="61" t="s">
        <v>185</v>
      </c>
      <c r="J11" s="46"/>
      <c r="K11" s="46"/>
      <c r="L11" s="58" t="s">
        <v>183</v>
      </c>
      <c r="M11" s="59" t="s">
        <v>95</v>
      </c>
      <c r="N11" s="59" t="s">
        <v>96</v>
      </c>
      <c r="O11" s="59" t="s">
        <v>131</v>
      </c>
      <c r="P11" s="59" t="s">
        <v>146</v>
      </c>
      <c r="Q11" s="60" t="s">
        <v>133</v>
      </c>
      <c r="R11" s="60" t="s">
        <v>184</v>
      </c>
      <c r="S11" s="61" t="s">
        <v>185</v>
      </c>
      <c r="T11" s="62"/>
      <c r="U11" s="45"/>
    </row>
    <row r="12" spans="1:21" s="67" customFormat="1" ht="15" x14ac:dyDescent="0.2">
      <c r="A12" s="63"/>
      <c r="B12" s="64" t="s">
        <v>186</v>
      </c>
      <c r="C12" s="64">
        <v>2009</v>
      </c>
      <c r="D12" s="65" t="s">
        <v>102</v>
      </c>
      <c r="E12" s="66">
        <v>10247.07</v>
      </c>
      <c r="F12" s="66">
        <v>55150.9</v>
      </c>
      <c r="G12" s="66">
        <v>32106.022499999999</v>
      </c>
      <c r="H12" s="66">
        <v>4769.4825000000001</v>
      </c>
      <c r="I12" s="66">
        <v>102273.47499999999</v>
      </c>
      <c r="J12" s="65"/>
      <c r="K12" s="65"/>
      <c r="L12" s="64" t="s">
        <v>187</v>
      </c>
      <c r="M12" s="64">
        <v>2009</v>
      </c>
      <c r="N12" s="65" t="s">
        <v>102</v>
      </c>
      <c r="O12" s="66">
        <v>442.38</v>
      </c>
      <c r="P12" s="66">
        <v>11432.3</v>
      </c>
      <c r="Q12" s="66">
        <v>1591.2</v>
      </c>
      <c r="R12" s="66">
        <v>291.2</v>
      </c>
      <c r="S12" s="66">
        <v>13757.08</v>
      </c>
      <c r="U12" s="63"/>
    </row>
    <row r="13" spans="1:21" s="67" customFormat="1" ht="15" x14ac:dyDescent="0.2">
      <c r="A13" s="63"/>
      <c r="B13" s="65"/>
      <c r="C13" s="64"/>
      <c r="D13" s="65" t="s">
        <v>104</v>
      </c>
      <c r="E13" s="66">
        <v>9690.89</v>
      </c>
      <c r="F13" s="66">
        <v>56350.049999999996</v>
      </c>
      <c r="G13" s="66">
        <v>36374.67</v>
      </c>
      <c r="H13" s="66">
        <v>4869.5425000000005</v>
      </c>
      <c r="I13" s="66">
        <v>107285.1525</v>
      </c>
      <c r="J13" s="65"/>
      <c r="K13" s="65"/>
      <c r="L13" s="65"/>
      <c r="M13" s="64"/>
      <c r="N13" s="65" t="s">
        <v>104</v>
      </c>
      <c r="O13" s="66">
        <v>460.65999999999997</v>
      </c>
      <c r="P13" s="66">
        <v>11253.6</v>
      </c>
      <c r="Q13" s="66">
        <v>1733.22</v>
      </c>
      <c r="R13" s="66">
        <v>461.33000000000004</v>
      </c>
      <c r="S13" s="66">
        <v>13908.81</v>
      </c>
      <c r="U13" s="63"/>
    </row>
    <row r="14" spans="1:21" s="67" customFormat="1" ht="15" x14ac:dyDescent="0.2">
      <c r="A14" s="63"/>
      <c r="B14" s="65"/>
      <c r="C14" s="64"/>
      <c r="D14" s="65" t="s">
        <v>105</v>
      </c>
      <c r="E14" s="66">
        <v>7808.52</v>
      </c>
      <c r="F14" s="66">
        <v>54058.275000000009</v>
      </c>
      <c r="G14" s="66">
        <v>33950.764999999999</v>
      </c>
      <c r="H14" s="66">
        <v>5212.62</v>
      </c>
      <c r="I14" s="66">
        <v>101030.18000000001</v>
      </c>
      <c r="J14" s="65"/>
      <c r="K14" s="65"/>
      <c r="L14" s="65"/>
      <c r="M14" s="64"/>
      <c r="N14" s="65" t="s">
        <v>105</v>
      </c>
      <c r="O14" s="66">
        <v>440.86</v>
      </c>
      <c r="P14" s="66">
        <v>10306.1</v>
      </c>
      <c r="Q14" s="66">
        <v>1731.19</v>
      </c>
      <c r="R14" s="66">
        <v>431.125</v>
      </c>
      <c r="S14" s="66">
        <v>12909.275000000001</v>
      </c>
      <c r="U14" s="63"/>
    </row>
    <row r="15" spans="1:21" s="67" customFormat="1" ht="15" x14ac:dyDescent="0.2">
      <c r="A15" s="63"/>
      <c r="B15" s="65"/>
      <c r="C15" s="64"/>
      <c r="D15" s="65" t="s">
        <v>106</v>
      </c>
      <c r="E15" s="66">
        <v>8401.49</v>
      </c>
      <c r="F15" s="66">
        <v>64494.074999999997</v>
      </c>
      <c r="G15" s="66">
        <v>38129.4375</v>
      </c>
      <c r="H15" s="66">
        <v>5361.5825000000004</v>
      </c>
      <c r="I15" s="66">
        <v>116386.58500000001</v>
      </c>
      <c r="J15" s="65"/>
      <c r="K15" s="65"/>
      <c r="L15" s="65"/>
      <c r="M15" s="64"/>
      <c r="N15" s="65" t="s">
        <v>106</v>
      </c>
      <c r="O15" s="66">
        <v>226.22</v>
      </c>
      <c r="P15" s="66">
        <v>11565.2</v>
      </c>
      <c r="Q15" s="66">
        <v>1786.1399999999999</v>
      </c>
      <c r="R15" s="66">
        <v>663.38999999999987</v>
      </c>
      <c r="S15" s="66">
        <v>14240.949999999999</v>
      </c>
      <c r="U15" s="63"/>
    </row>
    <row r="16" spans="1:21" s="67" customFormat="1" ht="15" x14ac:dyDescent="0.2">
      <c r="A16" s="63"/>
      <c r="B16" s="65"/>
      <c r="C16" s="64"/>
      <c r="D16" s="65" t="s">
        <v>107</v>
      </c>
      <c r="E16" s="66">
        <v>10032</v>
      </c>
      <c r="F16" s="66">
        <v>63909.75</v>
      </c>
      <c r="G16" s="66">
        <v>30479.105</v>
      </c>
      <c r="H16" s="66">
        <v>4872.2950000000001</v>
      </c>
      <c r="I16" s="66">
        <v>109293.15</v>
      </c>
      <c r="J16" s="65"/>
      <c r="K16" s="65"/>
      <c r="L16" s="65"/>
      <c r="M16" s="64"/>
      <c r="N16" s="65" t="s">
        <v>107</v>
      </c>
      <c r="O16" s="66">
        <v>205.45999999999998</v>
      </c>
      <c r="P16" s="66">
        <v>11807.1</v>
      </c>
      <c r="Q16" s="66">
        <v>1566.26</v>
      </c>
      <c r="R16" s="66">
        <v>608.28499999999997</v>
      </c>
      <c r="S16" s="66">
        <v>14187.105</v>
      </c>
      <c r="U16" s="63"/>
    </row>
    <row r="17" spans="1:21" s="67" customFormat="1" ht="15" x14ac:dyDescent="0.2">
      <c r="A17" s="63"/>
      <c r="B17" s="65"/>
      <c r="C17" s="64"/>
      <c r="D17" s="65" t="s">
        <v>108</v>
      </c>
      <c r="E17" s="66">
        <v>12605.380000000001</v>
      </c>
      <c r="F17" s="66">
        <v>59009.212500000001</v>
      </c>
      <c r="G17" s="66">
        <v>30776.870000000003</v>
      </c>
      <c r="H17" s="66">
        <v>5558.8250000000007</v>
      </c>
      <c r="I17" s="66">
        <v>107950.28749999999</v>
      </c>
      <c r="J17" s="65"/>
      <c r="K17" s="65"/>
      <c r="L17" s="65"/>
      <c r="M17" s="64"/>
      <c r="N17" s="65" t="s">
        <v>108</v>
      </c>
      <c r="O17" s="66">
        <v>294.70999999999998</v>
      </c>
      <c r="P17" s="66">
        <v>11900.300000000001</v>
      </c>
      <c r="Q17" s="66">
        <v>1760.84</v>
      </c>
      <c r="R17" s="66">
        <v>711.85500000000002</v>
      </c>
      <c r="S17" s="66">
        <v>14667.705</v>
      </c>
      <c r="U17" s="63"/>
    </row>
    <row r="18" spans="1:21" s="67" customFormat="1" ht="15" x14ac:dyDescent="0.2">
      <c r="A18" s="63"/>
      <c r="B18" s="65"/>
      <c r="C18" s="64"/>
      <c r="D18" s="65" t="s">
        <v>109</v>
      </c>
      <c r="E18" s="66">
        <v>11921.25</v>
      </c>
      <c r="F18" s="66">
        <v>62128.225000000006</v>
      </c>
      <c r="G18" s="66">
        <v>31678.36</v>
      </c>
      <c r="H18" s="66">
        <v>5952.6774999999998</v>
      </c>
      <c r="I18" s="66">
        <v>111680.51250000001</v>
      </c>
      <c r="J18" s="65"/>
      <c r="K18" s="65"/>
      <c r="L18" s="65"/>
      <c r="M18" s="64"/>
      <c r="N18" s="65" t="s">
        <v>109</v>
      </c>
      <c r="O18" s="66">
        <v>352.97</v>
      </c>
      <c r="P18" s="66">
        <v>12124.4</v>
      </c>
      <c r="Q18" s="66">
        <v>1633.23</v>
      </c>
      <c r="R18" s="66">
        <v>443.05500000000001</v>
      </c>
      <c r="S18" s="66">
        <v>14553.654999999999</v>
      </c>
      <c r="U18" s="63"/>
    </row>
    <row r="19" spans="1:21" s="67" customFormat="1" ht="15" x14ac:dyDescent="0.2">
      <c r="A19" s="63"/>
      <c r="B19" s="65"/>
      <c r="C19" s="64"/>
      <c r="D19" s="65" t="s">
        <v>110</v>
      </c>
      <c r="E19" s="66">
        <v>10076.15</v>
      </c>
      <c r="F19" s="66">
        <v>61242.1</v>
      </c>
      <c r="G19" s="66">
        <v>29612.61</v>
      </c>
      <c r="H19" s="66">
        <v>4957.2825000000003</v>
      </c>
      <c r="I19" s="66">
        <v>105888.1425</v>
      </c>
      <c r="J19" s="65"/>
      <c r="K19" s="65"/>
      <c r="L19" s="65"/>
      <c r="M19" s="64"/>
      <c r="N19" s="65" t="s">
        <v>110</v>
      </c>
      <c r="O19" s="66">
        <v>338.93</v>
      </c>
      <c r="P19" s="66">
        <v>12809.2</v>
      </c>
      <c r="Q19" s="66">
        <v>1581.3600000000001</v>
      </c>
      <c r="R19" s="66">
        <v>1957.23</v>
      </c>
      <c r="S19" s="66">
        <v>16686.72</v>
      </c>
      <c r="U19" s="63"/>
    </row>
    <row r="20" spans="1:21" s="67" customFormat="1" ht="15" x14ac:dyDescent="0.2">
      <c r="A20" s="63"/>
      <c r="B20" s="65"/>
      <c r="C20" s="64"/>
      <c r="D20" s="65" t="s">
        <v>111</v>
      </c>
      <c r="E20" s="66">
        <v>11765.920000000002</v>
      </c>
      <c r="F20" s="66">
        <v>58245.875</v>
      </c>
      <c r="G20" s="66">
        <v>22700.670000000002</v>
      </c>
      <c r="H20" s="66">
        <v>4314.4475000000002</v>
      </c>
      <c r="I20" s="66">
        <v>97026.912499999991</v>
      </c>
      <c r="J20" s="65"/>
      <c r="K20" s="65"/>
      <c r="L20" s="65"/>
      <c r="M20" s="64"/>
      <c r="N20" s="65" t="s">
        <v>111</v>
      </c>
      <c r="O20" s="66">
        <v>346.21</v>
      </c>
      <c r="P20" s="66">
        <v>14567.95</v>
      </c>
      <c r="Q20" s="66">
        <v>1549.8400000000001</v>
      </c>
      <c r="R20" s="66">
        <v>4244.7550000000001</v>
      </c>
      <c r="S20" s="66">
        <v>20708.755000000001</v>
      </c>
      <c r="U20" s="63"/>
    </row>
    <row r="21" spans="1:21" s="63" customFormat="1" ht="15" x14ac:dyDescent="0.2">
      <c r="B21" s="65"/>
      <c r="C21" s="64">
        <v>2010</v>
      </c>
      <c r="D21" s="65" t="s">
        <v>112</v>
      </c>
      <c r="E21" s="66">
        <v>10221.379999999999</v>
      </c>
      <c r="F21" s="66">
        <v>59384.250000000007</v>
      </c>
      <c r="G21" s="66">
        <v>25292.412499999999</v>
      </c>
      <c r="H21" s="66">
        <v>4340.2275</v>
      </c>
      <c r="I21" s="66">
        <v>99238.27</v>
      </c>
      <c r="J21" s="65"/>
      <c r="K21" s="65"/>
      <c r="L21" s="65"/>
      <c r="M21" s="64">
        <v>2010</v>
      </c>
      <c r="N21" s="65" t="s">
        <v>112</v>
      </c>
      <c r="O21" s="66">
        <v>120.18</v>
      </c>
      <c r="P21" s="66">
        <v>12815.199999999999</v>
      </c>
      <c r="Q21" s="66">
        <v>1336.3700000000001</v>
      </c>
      <c r="R21" s="66">
        <v>384.68999999999994</v>
      </c>
      <c r="S21" s="66">
        <v>14656.44</v>
      </c>
      <c r="T21" s="67"/>
    </row>
    <row r="22" spans="1:21" s="63" customFormat="1" ht="15" x14ac:dyDescent="0.2">
      <c r="B22" s="65"/>
      <c r="C22" s="64"/>
      <c r="D22" s="65" t="s">
        <v>113</v>
      </c>
      <c r="E22" s="66">
        <v>10327.130000000001</v>
      </c>
      <c r="F22" s="66">
        <v>61095.875</v>
      </c>
      <c r="G22" s="66">
        <v>27361.945000000003</v>
      </c>
      <c r="H22" s="66">
        <v>5023.0275000000001</v>
      </c>
      <c r="I22" s="66">
        <v>103807.97750000001</v>
      </c>
      <c r="J22" s="65"/>
      <c r="K22" s="65"/>
      <c r="L22" s="65"/>
      <c r="M22" s="64"/>
      <c r="N22" s="65" t="s">
        <v>113</v>
      </c>
      <c r="O22" s="66">
        <v>320.43099999999998</v>
      </c>
      <c r="P22" s="66">
        <v>14125.269999999999</v>
      </c>
      <c r="Q22" s="66">
        <v>1914.2449999999999</v>
      </c>
      <c r="R22" s="66">
        <v>356.53999999999996</v>
      </c>
      <c r="S22" s="66">
        <v>16716.486000000001</v>
      </c>
      <c r="T22" s="67"/>
    </row>
    <row r="23" spans="1:21" s="63" customFormat="1" x14ac:dyDescent="0.2">
      <c r="B23" s="65"/>
      <c r="C23" s="65"/>
      <c r="D23" s="65" t="s">
        <v>114</v>
      </c>
      <c r="E23" s="66">
        <v>12717.880000000001</v>
      </c>
      <c r="F23" s="66">
        <v>66613.875999999989</v>
      </c>
      <c r="G23" s="66">
        <v>34227.85</v>
      </c>
      <c r="H23" s="66">
        <v>4983.0950000000003</v>
      </c>
      <c r="I23" s="66">
        <v>118542.701</v>
      </c>
      <c r="J23" s="65"/>
      <c r="K23" s="65"/>
      <c r="L23" s="65"/>
      <c r="M23" s="65"/>
      <c r="N23" s="65" t="s">
        <v>114</v>
      </c>
      <c r="O23" s="66">
        <v>469.47250000000003</v>
      </c>
      <c r="P23" s="66">
        <v>11664.75</v>
      </c>
      <c r="Q23" s="66">
        <v>1866.9575</v>
      </c>
      <c r="R23" s="66">
        <v>521.38</v>
      </c>
      <c r="S23" s="66">
        <v>14522.56</v>
      </c>
      <c r="T23" s="67"/>
    </row>
    <row r="24" spans="1:21" s="63" customFormat="1" x14ac:dyDescent="0.2">
      <c r="B24" s="65"/>
      <c r="C24" s="65"/>
      <c r="D24" s="65" t="s">
        <v>102</v>
      </c>
      <c r="E24" s="66">
        <v>11637.51</v>
      </c>
      <c r="F24" s="66">
        <v>60229.549999999996</v>
      </c>
      <c r="G24" s="66">
        <v>31321.32</v>
      </c>
      <c r="H24" s="66">
        <v>4409.49</v>
      </c>
      <c r="I24" s="66">
        <v>107597.87000000001</v>
      </c>
      <c r="J24" s="65"/>
      <c r="K24" s="65"/>
      <c r="L24" s="65"/>
      <c r="M24" s="65"/>
      <c r="N24" s="65" t="s">
        <v>102</v>
      </c>
      <c r="O24" s="66">
        <v>236.31</v>
      </c>
      <c r="P24" s="66">
        <v>11991.3</v>
      </c>
      <c r="Q24" s="66">
        <v>1852.2774999999999</v>
      </c>
      <c r="R24" s="66">
        <v>479.73250000000002</v>
      </c>
      <c r="S24" s="66">
        <v>14559.619999999999</v>
      </c>
      <c r="T24" s="67"/>
    </row>
    <row r="25" spans="1:21" s="63" customFormat="1" ht="15" x14ac:dyDescent="0.2">
      <c r="B25" s="65"/>
      <c r="C25" s="64"/>
      <c r="D25" s="65" t="s">
        <v>104</v>
      </c>
      <c r="E25" s="66">
        <v>12429.16</v>
      </c>
      <c r="F25" s="66">
        <v>66568.5</v>
      </c>
      <c r="G25" s="66">
        <v>32328.864999999998</v>
      </c>
      <c r="H25" s="66">
        <v>4299.8249999999998</v>
      </c>
      <c r="I25" s="66">
        <v>115626.34999999999</v>
      </c>
      <c r="J25" s="65"/>
      <c r="K25" s="65"/>
      <c r="L25" s="65"/>
      <c r="M25" s="64"/>
      <c r="N25" s="65" t="s">
        <v>104</v>
      </c>
      <c r="O25" s="66">
        <v>369.40499999999997</v>
      </c>
      <c r="P25" s="66">
        <v>11374.75</v>
      </c>
      <c r="Q25" s="66">
        <v>1488.5</v>
      </c>
      <c r="R25" s="66">
        <v>354.43</v>
      </c>
      <c r="S25" s="66">
        <v>13587.085000000001</v>
      </c>
      <c r="T25" s="67"/>
    </row>
    <row r="26" spans="1:21" s="63" customFormat="1" ht="15" x14ac:dyDescent="0.2">
      <c r="B26" s="65"/>
      <c r="C26" s="64"/>
      <c r="D26" s="65" t="s">
        <v>105</v>
      </c>
      <c r="E26" s="66">
        <v>13726.920000000002</v>
      </c>
      <c r="F26" s="66">
        <v>60604</v>
      </c>
      <c r="G26" s="66">
        <v>29522.997500000001</v>
      </c>
      <c r="H26" s="66">
        <v>3771.9349999999999</v>
      </c>
      <c r="I26" s="66">
        <v>107625.85249999999</v>
      </c>
      <c r="J26" s="65"/>
      <c r="K26" s="65"/>
      <c r="L26" s="65"/>
      <c r="M26" s="64"/>
      <c r="N26" s="65" t="s">
        <v>105</v>
      </c>
      <c r="O26" s="66">
        <v>707.70499999999993</v>
      </c>
      <c r="P26" s="66">
        <v>12518.2</v>
      </c>
      <c r="Q26" s="66">
        <v>1598.585</v>
      </c>
      <c r="R26" s="66">
        <v>376.21000000000004</v>
      </c>
      <c r="S26" s="66">
        <v>15200.7</v>
      </c>
      <c r="T26" s="67"/>
    </row>
    <row r="27" spans="1:21" s="63" customFormat="1" x14ac:dyDescent="0.2">
      <c r="B27" s="65"/>
      <c r="C27" s="65"/>
      <c r="D27" s="65" t="s">
        <v>106</v>
      </c>
      <c r="E27" s="66">
        <v>12169.34</v>
      </c>
      <c r="F27" s="66">
        <v>60702.35</v>
      </c>
      <c r="G27" s="66">
        <v>29231.994999999999</v>
      </c>
      <c r="H27" s="66">
        <v>3745.2324999999996</v>
      </c>
      <c r="I27" s="66">
        <v>105848.9175</v>
      </c>
      <c r="J27" s="65"/>
      <c r="K27" s="65"/>
      <c r="L27" s="65"/>
      <c r="M27" s="65"/>
      <c r="N27" s="65" t="s">
        <v>106</v>
      </c>
      <c r="O27" s="66">
        <v>665.0675</v>
      </c>
      <c r="P27" s="66">
        <v>14300.099999999999</v>
      </c>
      <c r="Q27" s="66">
        <v>2044.915</v>
      </c>
      <c r="R27" s="66">
        <v>535.24</v>
      </c>
      <c r="S27" s="66">
        <v>17545.322499999998</v>
      </c>
      <c r="T27" s="67"/>
    </row>
    <row r="28" spans="1:21" s="63" customFormat="1" x14ac:dyDescent="0.2">
      <c r="B28" s="65"/>
      <c r="C28" s="65"/>
      <c r="D28" s="65" t="s">
        <v>107</v>
      </c>
      <c r="E28" s="66">
        <v>12217.41</v>
      </c>
      <c r="F28" s="66">
        <v>65131</v>
      </c>
      <c r="G28" s="66">
        <v>30413.3325</v>
      </c>
      <c r="H28" s="66">
        <v>3731</v>
      </c>
      <c r="I28" s="66">
        <v>111492.74250000001</v>
      </c>
      <c r="J28" s="65"/>
      <c r="K28" s="65"/>
      <c r="L28" s="65"/>
      <c r="M28" s="65"/>
      <c r="N28" s="65" t="s">
        <v>107</v>
      </c>
      <c r="O28" s="66">
        <v>447.32000000000005</v>
      </c>
      <c r="P28" s="66">
        <v>13687.199999999999</v>
      </c>
      <c r="Q28" s="66">
        <v>2722.37</v>
      </c>
      <c r="R28" s="66">
        <v>657.70999999999992</v>
      </c>
      <c r="S28" s="66">
        <v>17514.599999999999</v>
      </c>
      <c r="T28" s="67"/>
    </row>
    <row r="29" spans="1:21" s="63" customFormat="1" x14ac:dyDescent="0.2">
      <c r="B29" s="65"/>
      <c r="C29" s="65"/>
      <c r="D29" s="65" t="s">
        <v>108</v>
      </c>
      <c r="E29" s="66">
        <v>10146.09</v>
      </c>
      <c r="F29" s="66">
        <v>67459.100000000006</v>
      </c>
      <c r="G29" s="66">
        <v>28565.485000000001</v>
      </c>
      <c r="H29" s="66">
        <v>4338.8474999999999</v>
      </c>
      <c r="I29" s="66">
        <v>110509.52250000001</v>
      </c>
      <c r="J29" s="65"/>
      <c r="K29" s="65"/>
      <c r="L29" s="65"/>
      <c r="M29" s="65"/>
      <c r="N29" s="65" t="s">
        <v>108</v>
      </c>
      <c r="O29" s="66">
        <v>524.09</v>
      </c>
      <c r="P29" s="66">
        <v>13743.050000000001</v>
      </c>
      <c r="Q29" s="66">
        <v>3131.7125000000001</v>
      </c>
      <c r="R29" s="66">
        <v>479.02000000000004</v>
      </c>
      <c r="S29" s="66">
        <v>17877.872500000001</v>
      </c>
      <c r="T29" s="67"/>
    </row>
    <row r="30" spans="1:21" s="63" customFormat="1" x14ac:dyDescent="0.2">
      <c r="B30" s="65"/>
      <c r="C30" s="65"/>
      <c r="D30" s="65" t="s">
        <v>109</v>
      </c>
      <c r="E30" s="66">
        <v>11588.09</v>
      </c>
      <c r="F30" s="66">
        <v>65719.324999999997</v>
      </c>
      <c r="G30" s="66">
        <v>26389.170000000002</v>
      </c>
      <c r="H30" s="66">
        <v>4134.7474999999995</v>
      </c>
      <c r="I30" s="66">
        <v>107831.33249999999</v>
      </c>
      <c r="J30" s="65"/>
      <c r="K30" s="65"/>
      <c r="L30" s="65"/>
      <c r="M30" s="65"/>
      <c r="N30" s="65" t="s">
        <v>109</v>
      </c>
      <c r="O30" s="66">
        <v>632.92999999999995</v>
      </c>
      <c r="P30" s="66">
        <v>15704.1</v>
      </c>
      <c r="Q30" s="66">
        <v>2344.37</v>
      </c>
      <c r="R30" s="66">
        <v>416.03</v>
      </c>
      <c r="S30" s="66">
        <v>19097.43</v>
      </c>
      <c r="T30" s="67"/>
    </row>
    <row r="31" spans="1:21" s="63" customFormat="1" x14ac:dyDescent="0.2">
      <c r="B31" s="65"/>
      <c r="C31" s="65"/>
      <c r="D31" s="65" t="s">
        <v>110</v>
      </c>
      <c r="E31" s="66">
        <v>11810.869999999999</v>
      </c>
      <c r="F31" s="66">
        <v>68848.600000000006</v>
      </c>
      <c r="G31" s="66">
        <v>27418.589999999997</v>
      </c>
      <c r="H31" s="66">
        <v>3911.1475</v>
      </c>
      <c r="I31" s="66">
        <v>111989.2075</v>
      </c>
      <c r="J31" s="65"/>
      <c r="K31" s="65"/>
      <c r="L31" s="65"/>
      <c r="M31" s="65"/>
      <c r="N31" s="65" t="s">
        <v>110</v>
      </c>
      <c r="O31" s="66">
        <v>284.64</v>
      </c>
      <c r="P31" s="66">
        <v>15536.35</v>
      </c>
      <c r="Q31" s="66">
        <v>2548.36</v>
      </c>
      <c r="R31" s="66">
        <v>769.77750000000003</v>
      </c>
      <c r="S31" s="66">
        <v>19139.127499999999</v>
      </c>
      <c r="T31" s="67"/>
    </row>
    <row r="32" spans="1:21" s="63" customFormat="1" x14ac:dyDescent="0.2">
      <c r="B32" s="65"/>
      <c r="C32" s="65"/>
      <c r="D32" s="65" t="s">
        <v>111</v>
      </c>
      <c r="E32" s="66">
        <v>10930.39</v>
      </c>
      <c r="F32" s="66">
        <v>69584.514999999999</v>
      </c>
      <c r="G32" s="66">
        <v>21425.8825</v>
      </c>
      <c r="H32" s="66">
        <v>4070.38</v>
      </c>
      <c r="I32" s="66">
        <v>106011.16750000001</v>
      </c>
      <c r="J32" s="65"/>
      <c r="K32" s="65"/>
      <c r="L32" s="65"/>
      <c r="M32" s="65"/>
      <c r="N32" s="65" t="s">
        <v>111</v>
      </c>
      <c r="O32" s="66">
        <v>439.13</v>
      </c>
      <c r="P32" s="66">
        <v>17812.900000000001</v>
      </c>
      <c r="Q32" s="66">
        <v>2668.9025000000001</v>
      </c>
      <c r="R32" s="66">
        <v>592.43999999999994</v>
      </c>
      <c r="S32" s="66">
        <v>21513.372500000001</v>
      </c>
      <c r="T32" s="67"/>
    </row>
    <row r="33" spans="2:21" s="63" customFormat="1" ht="15" x14ac:dyDescent="0.2">
      <c r="B33" s="65"/>
      <c r="C33" s="64">
        <v>2011</v>
      </c>
      <c r="D33" s="65" t="s">
        <v>112</v>
      </c>
      <c r="E33" s="66">
        <v>12138.779999999999</v>
      </c>
      <c r="F33" s="66">
        <v>57136.174999999996</v>
      </c>
      <c r="G33" s="66">
        <v>21808.932500000003</v>
      </c>
      <c r="H33" s="66">
        <v>3122.7449999999999</v>
      </c>
      <c r="I33" s="66">
        <v>94206.632499999978</v>
      </c>
      <c r="J33" s="66"/>
      <c r="K33" s="66"/>
      <c r="L33" s="65"/>
      <c r="M33" s="64">
        <v>2011</v>
      </c>
      <c r="N33" s="65" t="s">
        <v>112</v>
      </c>
      <c r="O33" s="66">
        <v>295.33</v>
      </c>
      <c r="P33" s="66">
        <v>15630.7</v>
      </c>
      <c r="Q33" s="66">
        <v>3085.2950000000001</v>
      </c>
      <c r="R33" s="66">
        <v>4975.9775</v>
      </c>
      <c r="S33" s="66">
        <v>23987.302500000002</v>
      </c>
      <c r="T33" s="67"/>
      <c r="U33" s="67"/>
    </row>
    <row r="34" spans="2:21" s="63" customFormat="1" ht="15" x14ac:dyDescent="0.2">
      <c r="B34" s="65"/>
      <c r="C34" s="64"/>
      <c r="D34" s="65" t="s">
        <v>113</v>
      </c>
      <c r="E34" s="66">
        <v>15273.85</v>
      </c>
      <c r="F34" s="66">
        <v>61512.899999999994</v>
      </c>
      <c r="G34" s="66">
        <v>21599.1675</v>
      </c>
      <c r="H34" s="66">
        <v>3154.2425000000003</v>
      </c>
      <c r="I34" s="66">
        <v>101540.16</v>
      </c>
      <c r="J34" s="66"/>
      <c r="K34" s="66"/>
      <c r="L34" s="65"/>
      <c r="M34" s="64"/>
      <c r="N34" s="65" t="s">
        <v>113</v>
      </c>
      <c r="O34" s="66">
        <v>552.03</v>
      </c>
      <c r="P34" s="66">
        <v>13221.749999999998</v>
      </c>
      <c r="Q34" s="66">
        <v>2441.7650000000003</v>
      </c>
      <c r="R34" s="66">
        <v>1122.8</v>
      </c>
      <c r="S34" s="66">
        <v>17338.344999999998</v>
      </c>
      <c r="T34" s="67"/>
      <c r="U34" s="67"/>
    </row>
    <row r="35" spans="2:21" s="63" customFormat="1" ht="15" x14ac:dyDescent="0.2">
      <c r="B35" s="65"/>
      <c r="C35" s="64"/>
      <c r="D35" s="65" t="s">
        <v>114</v>
      </c>
      <c r="E35" s="66">
        <v>17768.48</v>
      </c>
      <c r="F35" s="66">
        <v>75080.100000000006</v>
      </c>
      <c r="G35" s="66">
        <v>27110.642499999998</v>
      </c>
      <c r="H35" s="66">
        <v>4292.1900000000005</v>
      </c>
      <c r="I35" s="66">
        <v>124251.41250000001</v>
      </c>
      <c r="J35" s="66"/>
      <c r="K35" s="66"/>
      <c r="L35" s="65"/>
      <c r="M35" s="64"/>
      <c r="N35" s="65" t="s">
        <v>114</v>
      </c>
      <c r="O35" s="66">
        <v>811.30000000000007</v>
      </c>
      <c r="P35" s="66">
        <v>17969.5275</v>
      </c>
      <c r="Q35" s="66">
        <v>2962.3</v>
      </c>
      <c r="R35" s="66">
        <v>716.78749999999991</v>
      </c>
      <c r="S35" s="66">
        <v>22459.914999999997</v>
      </c>
      <c r="T35" s="67"/>
      <c r="U35" s="67"/>
    </row>
    <row r="36" spans="2:21" s="63" customFormat="1" ht="15" x14ac:dyDescent="0.2">
      <c r="B36" s="65"/>
      <c r="C36" s="64"/>
      <c r="D36" s="65" t="s">
        <v>188</v>
      </c>
      <c r="E36" s="66">
        <v>14733.2</v>
      </c>
      <c r="F36" s="66">
        <v>62887.324999999997</v>
      </c>
      <c r="G36" s="66">
        <v>22641.147499999999</v>
      </c>
      <c r="H36" s="66">
        <v>3578.8900000000003</v>
      </c>
      <c r="I36" s="66">
        <v>103840.56249999999</v>
      </c>
      <c r="J36" s="66"/>
      <c r="K36" s="66"/>
      <c r="L36" s="65"/>
      <c r="M36" s="64"/>
      <c r="N36" s="65" t="s">
        <v>102</v>
      </c>
      <c r="O36" s="66">
        <v>489.32</v>
      </c>
      <c r="P36" s="66">
        <v>13170.1</v>
      </c>
      <c r="Q36" s="66">
        <v>3222.3975</v>
      </c>
      <c r="R36" s="66">
        <v>538.38</v>
      </c>
      <c r="S36" s="66">
        <v>17420.197500000002</v>
      </c>
      <c r="T36" s="67"/>
      <c r="U36" s="67"/>
    </row>
    <row r="37" spans="2:21" s="63" customFormat="1" ht="15" x14ac:dyDescent="0.2">
      <c r="B37" s="65"/>
      <c r="C37" s="64"/>
      <c r="D37" s="65" t="s">
        <v>104</v>
      </c>
      <c r="E37" s="66">
        <v>19026.080000000002</v>
      </c>
      <c r="F37" s="66">
        <v>70237.950000000012</v>
      </c>
      <c r="G37" s="66">
        <v>29079.724999999999</v>
      </c>
      <c r="H37" s="66">
        <v>5072.1575000000003</v>
      </c>
      <c r="I37" s="66">
        <v>123415.91250000001</v>
      </c>
      <c r="J37" s="66"/>
      <c r="K37" s="66"/>
      <c r="L37" s="65"/>
      <c r="M37" s="64"/>
      <c r="N37" s="65" t="s">
        <v>104</v>
      </c>
      <c r="O37" s="66">
        <v>1025.8499999999999</v>
      </c>
      <c r="P37" s="66">
        <v>15988.650000000001</v>
      </c>
      <c r="Q37" s="66">
        <v>4332.8525</v>
      </c>
      <c r="R37" s="66">
        <v>664.09</v>
      </c>
      <c r="S37" s="66">
        <v>22011.442500000001</v>
      </c>
      <c r="T37" s="67"/>
      <c r="U37" s="67"/>
    </row>
    <row r="38" spans="2:21" s="63" customFormat="1" ht="15" x14ac:dyDescent="0.2">
      <c r="B38" s="65"/>
      <c r="C38" s="64"/>
      <c r="D38" s="65" t="s">
        <v>105</v>
      </c>
      <c r="E38" s="66">
        <v>17748.809999999998</v>
      </c>
      <c r="F38" s="66">
        <v>63718.175000000003</v>
      </c>
      <c r="G38" s="66">
        <v>28083.307500000003</v>
      </c>
      <c r="H38" s="66">
        <v>4675.8175000000001</v>
      </c>
      <c r="I38" s="66">
        <v>114226.11000000002</v>
      </c>
      <c r="J38" s="66"/>
      <c r="K38" s="66"/>
      <c r="L38" s="65"/>
      <c r="M38" s="64"/>
      <c r="N38" s="65" t="s">
        <v>105</v>
      </c>
      <c r="O38" s="66">
        <v>641.90000000000009</v>
      </c>
      <c r="P38" s="66">
        <v>15047.1</v>
      </c>
      <c r="Q38" s="66">
        <v>4464.6675000000005</v>
      </c>
      <c r="R38" s="66">
        <v>787.73</v>
      </c>
      <c r="S38" s="66">
        <v>20941.397499999999</v>
      </c>
      <c r="T38" s="67"/>
      <c r="U38" s="67"/>
    </row>
    <row r="39" spans="2:21" s="63" customFormat="1" ht="15" x14ac:dyDescent="0.2">
      <c r="B39" s="65"/>
      <c r="C39" s="64"/>
      <c r="D39" s="65" t="s">
        <v>106</v>
      </c>
      <c r="E39" s="66">
        <v>18013.02</v>
      </c>
      <c r="F39" s="66">
        <v>66473.274999999994</v>
      </c>
      <c r="G39" s="66">
        <v>28153.32</v>
      </c>
      <c r="H39" s="66">
        <v>4865.4350000000004</v>
      </c>
      <c r="I39" s="66">
        <v>117505.04999999999</v>
      </c>
      <c r="J39" s="66"/>
      <c r="K39" s="66"/>
      <c r="L39" s="64"/>
      <c r="M39" s="65"/>
      <c r="N39" s="66" t="s">
        <v>106</v>
      </c>
      <c r="O39" s="66">
        <v>802.81</v>
      </c>
      <c r="P39" s="66">
        <v>15322.400000000001</v>
      </c>
      <c r="Q39" s="66">
        <v>4704.1450000000004</v>
      </c>
      <c r="R39" s="66">
        <v>718.18999999999994</v>
      </c>
      <c r="S39" s="66">
        <v>21547.545000000002</v>
      </c>
      <c r="T39" s="67"/>
      <c r="U39" s="67"/>
    </row>
    <row r="40" spans="2:21" s="63" customFormat="1" ht="15" x14ac:dyDescent="0.2">
      <c r="B40" s="65"/>
      <c r="C40" s="64"/>
      <c r="D40" s="65" t="s">
        <v>107</v>
      </c>
      <c r="E40" s="66">
        <v>18211.03</v>
      </c>
      <c r="F40" s="66">
        <v>71792.324999999997</v>
      </c>
      <c r="G40" s="66">
        <v>33165.712500000001</v>
      </c>
      <c r="H40" s="66">
        <v>5670.7524999999996</v>
      </c>
      <c r="I40" s="66">
        <v>128839.82</v>
      </c>
      <c r="J40" s="66"/>
      <c r="K40" s="66"/>
      <c r="L40" s="64"/>
      <c r="M40" s="65"/>
      <c r="N40" s="65" t="s">
        <v>107</v>
      </c>
      <c r="O40" s="66">
        <v>733.28</v>
      </c>
      <c r="P40" s="66">
        <v>17409.099999999999</v>
      </c>
      <c r="Q40" s="66">
        <v>5543.0049999999992</v>
      </c>
      <c r="R40" s="66">
        <v>852.5</v>
      </c>
      <c r="S40" s="66">
        <v>24537.884999999995</v>
      </c>
      <c r="T40" s="67"/>
      <c r="U40" s="67"/>
    </row>
    <row r="41" spans="2:21" s="63" customFormat="1" ht="15" x14ac:dyDescent="0.2">
      <c r="B41" s="65"/>
      <c r="C41" s="64"/>
      <c r="D41" s="65" t="s">
        <v>108</v>
      </c>
      <c r="E41" s="66">
        <v>18809.45</v>
      </c>
      <c r="F41" s="66">
        <v>69881.624000000011</v>
      </c>
      <c r="G41" s="66">
        <v>32847.877500000002</v>
      </c>
      <c r="H41" s="66">
        <v>5668.8350000000009</v>
      </c>
      <c r="I41" s="66">
        <v>127207.78650000002</v>
      </c>
      <c r="J41" s="66"/>
      <c r="K41" s="66"/>
      <c r="L41" s="64"/>
      <c r="M41" s="65"/>
      <c r="N41" s="65" t="s">
        <v>108</v>
      </c>
      <c r="O41" s="66">
        <v>2462.3850000000002</v>
      </c>
      <c r="P41" s="66">
        <v>17789.55</v>
      </c>
      <c r="Q41" s="66">
        <v>5428.5574999999999</v>
      </c>
      <c r="R41" s="66">
        <v>874.13000000000011</v>
      </c>
      <c r="S41" s="66">
        <v>26554.622499999998</v>
      </c>
      <c r="T41" s="67"/>
      <c r="U41" s="67"/>
    </row>
    <row r="42" spans="2:21" s="63" customFormat="1" ht="15" x14ac:dyDescent="0.2">
      <c r="B42" s="65"/>
      <c r="C42" s="64"/>
      <c r="D42" s="65" t="s">
        <v>109</v>
      </c>
      <c r="E42" s="66">
        <v>19020.45</v>
      </c>
      <c r="F42" s="66">
        <v>70078.625</v>
      </c>
      <c r="G42" s="66">
        <v>32683.944999999996</v>
      </c>
      <c r="H42" s="66">
        <v>5578.8175000000001</v>
      </c>
      <c r="I42" s="66">
        <v>127361.83749999999</v>
      </c>
      <c r="J42" s="66"/>
      <c r="K42" s="66"/>
      <c r="L42" s="64"/>
      <c r="M42" s="65"/>
      <c r="N42" s="65" t="s">
        <v>109</v>
      </c>
      <c r="O42" s="66">
        <v>1971.85</v>
      </c>
      <c r="P42" s="66">
        <v>15107.05</v>
      </c>
      <c r="Q42" s="66">
        <v>6139.9724999999989</v>
      </c>
      <c r="R42" s="66">
        <v>1444.55</v>
      </c>
      <c r="S42" s="66">
        <v>24663.422499999997</v>
      </c>
      <c r="T42" s="67"/>
      <c r="U42" s="67"/>
    </row>
    <row r="43" spans="2:21" s="63" customFormat="1" ht="15" x14ac:dyDescent="0.2">
      <c r="B43" s="65"/>
      <c r="C43" s="64"/>
      <c r="D43" s="65" t="s">
        <v>110</v>
      </c>
      <c r="E43" s="66">
        <v>19891.239999999998</v>
      </c>
      <c r="F43" s="66">
        <v>71334.875</v>
      </c>
      <c r="G43" s="66">
        <v>33822.532500000001</v>
      </c>
      <c r="H43" s="66">
        <v>5695.3475000000008</v>
      </c>
      <c r="I43" s="66">
        <v>130743.995</v>
      </c>
      <c r="J43" s="66"/>
      <c r="K43" s="66"/>
      <c r="L43" s="64"/>
      <c r="M43" s="65"/>
      <c r="N43" s="65" t="s">
        <v>110</v>
      </c>
      <c r="O43" s="66">
        <v>1235.0174999999999</v>
      </c>
      <c r="P43" s="66">
        <v>15768.700000000003</v>
      </c>
      <c r="Q43" s="66">
        <v>6275.1849999999995</v>
      </c>
      <c r="R43" s="66">
        <v>2032.3974999999998</v>
      </c>
      <c r="S43" s="66">
        <v>25311.300000000003</v>
      </c>
      <c r="T43" s="67"/>
      <c r="U43" s="67"/>
    </row>
    <row r="44" spans="2:21" s="63" customFormat="1" ht="15" x14ac:dyDescent="0.2">
      <c r="B44" s="65"/>
      <c r="C44" s="64"/>
      <c r="D44" s="65" t="s">
        <v>189</v>
      </c>
      <c r="E44" s="66">
        <v>17189.28</v>
      </c>
      <c r="F44" s="66">
        <v>75034.8</v>
      </c>
      <c r="G44" s="66">
        <v>30119.144999999997</v>
      </c>
      <c r="H44" s="66">
        <v>5348.0599999999995</v>
      </c>
      <c r="I44" s="66">
        <v>127691.285</v>
      </c>
      <c r="J44" s="66"/>
      <c r="K44" s="66"/>
      <c r="L44" s="64"/>
      <c r="M44" s="65"/>
      <c r="N44" s="65" t="s">
        <v>189</v>
      </c>
      <c r="O44" s="66">
        <v>995.29000000000008</v>
      </c>
      <c r="P44" s="66">
        <v>16010.35</v>
      </c>
      <c r="Q44" s="66">
        <v>6191.0800000000008</v>
      </c>
      <c r="R44" s="66">
        <v>2623.7574999999997</v>
      </c>
      <c r="S44" s="66">
        <v>25820.477500000001</v>
      </c>
      <c r="T44" s="67"/>
      <c r="U44" s="67"/>
    </row>
    <row r="45" spans="2:21" ht="15" x14ac:dyDescent="0.2">
      <c r="B45" s="62" t="s">
        <v>186</v>
      </c>
      <c r="C45" s="62">
        <v>2012</v>
      </c>
      <c r="D45" s="68" t="s">
        <v>112</v>
      </c>
      <c r="E45" s="48">
        <v>18233.650000000001</v>
      </c>
      <c r="F45" s="48">
        <v>61796.374999999993</v>
      </c>
      <c r="G45" s="48">
        <v>29913.1325</v>
      </c>
      <c r="H45" s="48">
        <v>4959.875</v>
      </c>
      <c r="I45" s="48">
        <v>114903.0325</v>
      </c>
      <c r="J45" s="48"/>
      <c r="K45" s="48"/>
      <c r="L45" s="62" t="s">
        <v>187</v>
      </c>
      <c r="M45" s="62">
        <v>2012</v>
      </c>
      <c r="N45" s="68" t="s">
        <v>112</v>
      </c>
      <c r="O45" s="48">
        <v>1014.7859999999999</v>
      </c>
      <c r="P45" s="48">
        <v>19351.8</v>
      </c>
      <c r="Q45" s="48">
        <v>5458.182499999999</v>
      </c>
      <c r="R45" s="48">
        <v>929.67750000000012</v>
      </c>
      <c r="S45" s="48">
        <v>26754.446</v>
      </c>
      <c r="T45" s="47"/>
      <c r="U45" s="47"/>
    </row>
    <row r="46" spans="2:21" ht="15" x14ac:dyDescent="0.2">
      <c r="C46" s="62"/>
      <c r="D46" s="68" t="s">
        <v>113</v>
      </c>
      <c r="E46" s="48">
        <v>18645.46</v>
      </c>
      <c r="F46" s="48">
        <v>62910.524999999994</v>
      </c>
      <c r="G46" s="48">
        <v>33325.132999999994</v>
      </c>
      <c r="H46" s="48">
        <v>6079.880000000001</v>
      </c>
      <c r="I46" s="48">
        <v>120960.99799999999</v>
      </c>
      <c r="J46" s="48"/>
      <c r="K46" s="48"/>
      <c r="L46" s="62"/>
      <c r="M46" s="62"/>
      <c r="N46" s="68" t="s">
        <v>113</v>
      </c>
      <c r="O46" s="48">
        <v>1592.4099999999999</v>
      </c>
      <c r="P46" s="48">
        <v>12492.7</v>
      </c>
      <c r="Q46" s="48">
        <v>6889.094000000001</v>
      </c>
      <c r="R46" s="48">
        <v>908.09749999999997</v>
      </c>
      <c r="S46" s="48">
        <v>21882.301500000001</v>
      </c>
      <c r="T46" s="47"/>
      <c r="U46" s="47"/>
    </row>
    <row r="47" spans="2:21" ht="15" x14ac:dyDescent="0.2">
      <c r="C47" s="62"/>
      <c r="D47" s="68" t="s">
        <v>114</v>
      </c>
      <c r="E47" s="48">
        <v>20831.79</v>
      </c>
      <c r="F47" s="48">
        <v>68466.5</v>
      </c>
      <c r="G47" s="48">
        <v>36607.127500000002</v>
      </c>
      <c r="H47" s="48">
        <v>5639.6100000000006</v>
      </c>
      <c r="I47" s="48">
        <v>131545.02750000003</v>
      </c>
      <c r="J47" s="48"/>
      <c r="K47" s="48"/>
      <c r="L47" s="62"/>
      <c r="M47" s="62"/>
      <c r="N47" s="68" t="s">
        <v>114</v>
      </c>
      <c r="O47" s="48">
        <v>1235.98</v>
      </c>
      <c r="P47" s="48">
        <v>16561.5</v>
      </c>
      <c r="Q47" s="48">
        <v>6071.9075000000003</v>
      </c>
      <c r="R47" s="48">
        <v>704.57</v>
      </c>
      <c r="S47" s="48">
        <v>24573.9575</v>
      </c>
      <c r="T47" s="47"/>
      <c r="U47" s="47"/>
    </row>
    <row r="48" spans="2:21" ht="15" x14ac:dyDescent="0.2">
      <c r="C48" s="62"/>
      <c r="D48" s="68" t="s">
        <v>102</v>
      </c>
      <c r="E48" s="48">
        <v>17090.68</v>
      </c>
      <c r="F48" s="48">
        <v>58193</v>
      </c>
      <c r="G48" s="48">
        <v>30640.59</v>
      </c>
      <c r="H48" s="48">
        <v>4987.4625000000005</v>
      </c>
      <c r="I48" s="48">
        <v>110911.73249999998</v>
      </c>
      <c r="J48" s="48"/>
      <c r="K48" s="48"/>
      <c r="L48" s="62"/>
      <c r="M48" s="62"/>
      <c r="N48" s="68" t="s">
        <v>102</v>
      </c>
      <c r="O48" s="48">
        <v>919.22</v>
      </c>
      <c r="P48" s="48">
        <v>13425.3</v>
      </c>
      <c r="Q48" s="48">
        <v>4141.16</v>
      </c>
      <c r="R48" s="48">
        <v>764.86</v>
      </c>
      <c r="S48" s="48">
        <v>19250.54</v>
      </c>
      <c r="T48" s="47"/>
      <c r="U48" s="47"/>
    </row>
    <row r="49" spans="3:21" ht="15" x14ac:dyDescent="0.2">
      <c r="C49" s="62"/>
      <c r="D49" s="68" t="s">
        <v>104</v>
      </c>
      <c r="E49" s="48">
        <v>18588.57</v>
      </c>
      <c r="F49" s="48">
        <v>62798.450000000004</v>
      </c>
      <c r="G49" s="48">
        <v>36067.614999999998</v>
      </c>
      <c r="H49" s="48">
        <v>5399.6975000000002</v>
      </c>
      <c r="I49" s="48">
        <v>122854.3325</v>
      </c>
      <c r="J49" s="48"/>
      <c r="K49" s="48"/>
      <c r="L49" s="62"/>
      <c r="M49" s="62"/>
      <c r="N49" s="68" t="s">
        <v>104</v>
      </c>
      <c r="O49" s="48">
        <v>1240.78</v>
      </c>
      <c r="P49" s="48">
        <v>12817.55</v>
      </c>
      <c r="Q49" s="48">
        <v>4474.9974999999995</v>
      </c>
      <c r="R49" s="48">
        <v>1084.25</v>
      </c>
      <c r="S49" s="48">
        <v>19617.577499999999</v>
      </c>
      <c r="T49" s="47"/>
      <c r="U49" s="47"/>
    </row>
    <row r="50" spans="3:21" ht="15" x14ac:dyDescent="0.2">
      <c r="C50" s="62"/>
      <c r="D50" s="68" t="s">
        <v>105</v>
      </c>
      <c r="E50" s="48">
        <v>17815.22</v>
      </c>
      <c r="F50" s="48">
        <v>65749.05</v>
      </c>
      <c r="G50" s="48">
        <v>33739.5625</v>
      </c>
      <c r="H50" s="48">
        <v>5347.7049999999999</v>
      </c>
      <c r="I50" s="48">
        <v>122651.53750000001</v>
      </c>
      <c r="J50" s="48"/>
      <c r="K50" s="48"/>
      <c r="L50" s="62"/>
      <c r="M50" s="62"/>
      <c r="N50" s="68" t="s">
        <v>105</v>
      </c>
      <c r="O50" s="48">
        <v>1283.2</v>
      </c>
      <c r="P50" s="48">
        <v>13021</v>
      </c>
      <c r="Q50" s="48">
        <v>5696.19</v>
      </c>
      <c r="R50" s="48">
        <v>930.18499999999995</v>
      </c>
      <c r="S50" s="48">
        <v>20930.575000000001</v>
      </c>
      <c r="T50" s="47"/>
      <c r="U50" s="47"/>
    </row>
    <row r="51" spans="3:21" ht="15" x14ac:dyDescent="0.2">
      <c r="C51" s="62"/>
      <c r="D51" s="68" t="s">
        <v>106</v>
      </c>
      <c r="E51" s="48">
        <v>18982.560000000001</v>
      </c>
      <c r="F51" s="48">
        <v>60504.025000000001</v>
      </c>
      <c r="G51" s="48">
        <v>36953.192499999997</v>
      </c>
      <c r="H51" s="48">
        <v>6534.0174999999999</v>
      </c>
      <c r="I51" s="48">
        <v>122973.795</v>
      </c>
      <c r="J51" s="48"/>
      <c r="K51" s="48"/>
      <c r="L51" s="62"/>
      <c r="M51" s="62"/>
      <c r="N51" s="68" t="s">
        <v>106</v>
      </c>
      <c r="O51" s="48">
        <v>1220.9000000000001</v>
      </c>
      <c r="P51" s="48">
        <v>14443.150000000001</v>
      </c>
      <c r="Q51" s="48">
        <v>4869.0949999999993</v>
      </c>
      <c r="R51" s="48">
        <v>1086.115</v>
      </c>
      <c r="S51" s="48">
        <v>21619.260000000002</v>
      </c>
      <c r="T51" s="47"/>
      <c r="U51" s="47"/>
    </row>
    <row r="52" spans="3:21" ht="15" x14ac:dyDescent="0.2">
      <c r="C52" s="62"/>
      <c r="D52" s="68" t="s">
        <v>107</v>
      </c>
      <c r="E52" s="48">
        <v>19126.82</v>
      </c>
      <c r="F52" s="48">
        <v>61709.542999999998</v>
      </c>
      <c r="G52" s="48">
        <v>37240.5625</v>
      </c>
      <c r="H52" s="48">
        <v>6126.37</v>
      </c>
      <c r="I52" s="48">
        <v>124203.29549999999</v>
      </c>
      <c r="J52" s="48"/>
      <c r="K52" s="48"/>
      <c r="L52" s="62"/>
      <c r="M52" s="62"/>
      <c r="N52" s="68" t="s">
        <v>107</v>
      </c>
      <c r="O52" s="48">
        <v>1155.2</v>
      </c>
      <c r="P52" s="48">
        <v>16690.05</v>
      </c>
      <c r="Q52" s="48">
        <v>5468.5049999999992</v>
      </c>
      <c r="R52" s="48">
        <v>1271.6600000000001</v>
      </c>
      <c r="S52" s="48">
        <v>24585.414999999997</v>
      </c>
      <c r="T52" s="47"/>
      <c r="U52" s="47"/>
    </row>
    <row r="53" spans="3:21" ht="15" x14ac:dyDescent="0.2">
      <c r="C53" s="62"/>
      <c r="D53" s="68" t="s">
        <v>108</v>
      </c>
      <c r="E53" s="48">
        <v>20167.030000000002</v>
      </c>
      <c r="F53" s="48">
        <v>60009.8</v>
      </c>
      <c r="G53" s="48">
        <v>36014.409999999996</v>
      </c>
      <c r="H53" s="48">
        <v>6132.0000000000009</v>
      </c>
      <c r="I53" s="48">
        <v>122323.23999999999</v>
      </c>
      <c r="J53" s="48"/>
      <c r="K53" s="48"/>
      <c r="L53" s="62"/>
      <c r="M53" s="62"/>
      <c r="N53" s="68" t="s">
        <v>108</v>
      </c>
      <c r="O53" s="48">
        <v>3001.7799999999997</v>
      </c>
      <c r="P53" s="48">
        <v>13696.15</v>
      </c>
      <c r="Q53" s="48">
        <v>5297.7274999999991</v>
      </c>
      <c r="R53" s="48">
        <v>1403.79</v>
      </c>
      <c r="S53" s="48">
        <v>23399.447500000002</v>
      </c>
      <c r="T53" s="47"/>
      <c r="U53" s="47"/>
    </row>
    <row r="54" spans="3:21" ht="15" x14ac:dyDescent="0.2">
      <c r="C54" s="62"/>
      <c r="D54" s="68" t="s">
        <v>109</v>
      </c>
      <c r="E54" s="48">
        <v>19920.04</v>
      </c>
      <c r="F54" s="48">
        <v>62340.197999999989</v>
      </c>
      <c r="G54" s="48">
        <v>38003.056499999999</v>
      </c>
      <c r="H54" s="48">
        <v>6791.5225000000009</v>
      </c>
      <c r="I54" s="48">
        <v>127054.817</v>
      </c>
      <c r="J54" s="48"/>
      <c r="K54" s="48"/>
      <c r="L54" s="62"/>
      <c r="M54" s="62"/>
      <c r="N54" s="68" t="s">
        <v>109</v>
      </c>
      <c r="O54" s="48">
        <v>2365.42</v>
      </c>
      <c r="P54" s="48">
        <v>15301.855</v>
      </c>
      <c r="Q54" s="48">
        <v>5542.994999999999</v>
      </c>
      <c r="R54" s="48">
        <v>1506.8674999999998</v>
      </c>
      <c r="S54" s="48">
        <v>24717.137500000001</v>
      </c>
      <c r="T54" s="47"/>
      <c r="U54" s="47"/>
    </row>
    <row r="55" spans="3:21" ht="15" x14ac:dyDescent="0.2">
      <c r="C55" s="62"/>
      <c r="D55" s="68" t="s">
        <v>110</v>
      </c>
      <c r="E55" s="48">
        <v>17153.02</v>
      </c>
      <c r="F55" s="48">
        <v>61612.878000000004</v>
      </c>
      <c r="G55" s="48">
        <v>35827.524999999994</v>
      </c>
      <c r="H55" s="48">
        <v>6584.1325000000006</v>
      </c>
      <c r="I55" s="48">
        <v>121177.5555</v>
      </c>
      <c r="J55" s="48"/>
      <c r="K55" s="48"/>
      <c r="L55" s="62"/>
      <c r="M55" s="62"/>
      <c r="N55" s="68" t="s">
        <v>110</v>
      </c>
      <c r="O55" s="48">
        <v>2023.24</v>
      </c>
      <c r="P55" s="48">
        <v>14679.13</v>
      </c>
      <c r="Q55" s="48">
        <v>7153.8074999999999</v>
      </c>
      <c r="R55" s="48">
        <v>1329.9299999999998</v>
      </c>
      <c r="S55" s="48">
        <v>25186.107499999998</v>
      </c>
      <c r="T55" s="47"/>
      <c r="U55" s="47"/>
    </row>
    <row r="56" spans="3:21" ht="15" x14ac:dyDescent="0.2">
      <c r="C56" s="62"/>
      <c r="D56" s="68" t="s">
        <v>111</v>
      </c>
      <c r="E56" s="48">
        <v>15647.92</v>
      </c>
      <c r="F56" s="48">
        <v>60020.82</v>
      </c>
      <c r="G56" s="48">
        <v>27884.744999999999</v>
      </c>
      <c r="H56" s="48">
        <v>5461.0974999999999</v>
      </c>
      <c r="I56" s="48">
        <v>109014.5825</v>
      </c>
      <c r="J56" s="48"/>
      <c r="K56" s="48"/>
      <c r="L56" s="62"/>
      <c r="M56" s="62"/>
      <c r="N56" s="68" t="s">
        <v>111</v>
      </c>
      <c r="O56" s="48">
        <v>1579.63</v>
      </c>
      <c r="P56" s="48">
        <v>16447.975000000002</v>
      </c>
      <c r="Q56" s="48">
        <v>4945.08</v>
      </c>
      <c r="R56" s="48">
        <v>1243.52</v>
      </c>
      <c r="S56" s="48">
        <v>24216.205000000005</v>
      </c>
      <c r="T56" s="47"/>
      <c r="U56" s="47"/>
    </row>
    <row r="57" spans="3:21" ht="15" x14ac:dyDescent="0.2">
      <c r="C57" s="62">
        <v>2013</v>
      </c>
      <c r="D57" s="68" t="s">
        <v>112</v>
      </c>
      <c r="E57" s="48">
        <v>14586</v>
      </c>
      <c r="F57" s="48">
        <v>53619.31</v>
      </c>
      <c r="G57" s="48">
        <v>32260.077499999999</v>
      </c>
      <c r="H57" s="48">
        <v>5889.9274999999998</v>
      </c>
      <c r="I57" s="48">
        <v>106355.315</v>
      </c>
      <c r="J57" s="48"/>
      <c r="K57" s="48"/>
      <c r="L57" s="62"/>
      <c r="M57" s="62">
        <v>2013</v>
      </c>
      <c r="N57" s="68" t="s">
        <v>112</v>
      </c>
      <c r="O57" s="48">
        <v>1710.1000000000004</v>
      </c>
      <c r="P57" s="48">
        <v>12405.825000000001</v>
      </c>
      <c r="Q57" s="48">
        <v>5340.8325000000004</v>
      </c>
      <c r="R57" s="48">
        <v>1143.3800000000001</v>
      </c>
      <c r="S57" s="48">
        <v>20600.137500000001</v>
      </c>
      <c r="T57" s="47"/>
      <c r="U57" s="47"/>
    </row>
    <row r="58" spans="3:21" ht="15" x14ac:dyDescent="0.2">
      <c r="C58" s="62"/>
      <c r="D58" s="68" t="s">
        <v>113</v>
      </c>
      <c r="E58" s="48">
        <v>17585.53</v>
      </c>
      <c r="F58" s="48">
        <v>55260.674999999996</v>
      </c>
      <c r="G58" s="48">
        <v>35340.315000000002</v>
      </c>
      <c r="H58" s="48">
        <v>5809.5874999999996</v>
      </c>
      <c r="I58" s="48">
        <v>113996.10749999998</v>
      </c>
      <c r="J58" s="48"/>
      <c r="K58" s="48"/>
      <c r="L58" s="62"/>
      <c r="M58" s="62"/>
      <c r="N58" s="68" t="s">
        <v>113</v>
      </c>
      <c r="O58" s="48">
        <v>1637.04</v>
      </c>
      <c r="P58" s="48">
        <v>12615.109999999999</v>
      </c>
      <c r="Q58" s="48">
        <v>4738.0824999999995</v>
      </c>
      <c r="R58" s="48">
        <v>1057.6500000000001</v>
      </c>
      <c r="S58" s="48">
        <v>20047.8825</v>
      </c>
      <c r="T58" s="47"/>
      <c r="U58" s="47"/>
    </row>
    <row r="59" spans="3:21" ht="15" x14ac:dyDescent="0.2">
      <c r="C59" s="62"/>
      <c r="D59" s="68" t="s">
        <v>114</v>
      </c>
      <c r="E59" s="48">
        <v>16209.91</v>
      </c>
      <c r="F59" s="48">
        <v>57597.894</v>
      </c>
      <c r="G59" s="48">
        <v>33186.4905</v>
      </c>
      <c r="H59" s="48">
        <v>5252.165</v>
      </c>
      <c r="I59" s="48">
        <v>112246.4595</v>
      </c>
      <c r="J59" s="48"/>
      <c r="K59" s="48"/>
      <c r="L59" s="62"/>
      <c r="M59" s="62"/>
      <c r="N59" s="68" t="s">
        <v>114</v>
      </c>
      <c r="O59" s="48">
        <v>1279.9100000000001</v>
      </c>
      <c r="P59" s="48">
        <v>9897.0300000000007</v>
      </c>
      <c r="Q59" s="48">
        <v>4867.5050000000001</v>
      </c>
      <c r="R59" s="48">
        <v>777.91499999999996</v>
      </c>
      <c r="S59" s="48">
        <v>16822.36</v>
      </c>
      <c r="T59" s="47"/>
      <c r="U59" s="47"/>
    </row>
    <row r="60" spans="3:21" ht="15" x14ac:dyDescent="0.2">
      <c r="C60" s="62"/>
      <c r="D60" s="68" t="s">
        <v>102</v>
      </c>
      <c r="E60" s="48">
        <v>16620.8</v>
      </c>
      <c r="F60" s="48">
        <v>64090.111000000004</v>
      </c>
      <c r="G60" s="48">
        <v>39935.750500000002</v>
      </c>
      <c r="H60" s="48">
        <v>7184.1564999999991</v>
      </c>
      <c r="I60" s="48">
        <v>127830.81800000001</v>
      </c>
      <c r="J60" s="48"/>
      <c r="K60" s="48"/>
      <c r="L60" s="62"/>
      <c r="M60" s="62"/>
      <c r="N60" s="68" t="s">
        <v>102</v>
      </c>
      <c r="O60" s="48">
        <v>2797.0950000000003</v>
      </c>
      <c r="P60" s="48">
        <v>13357.665000000001</v>
      </c>
      <c r="Q60" s="48">
        <v>7050.1574999999975</v>
      </c>
      <c r="R60" s="48">
        <v>137.42500000000001</v>
      </c>
      <c r="S60" s="48">
        <v>23342.342499999999</v>
      </c>
      <c r="T60" s="47"/>
      <c r="U60" s="47"/>
    </row>
    <row r="61" spans="3:21" ht="15" x14ac:dyDescent="0.2">
      <c r="C61" s="62"/>
      <c r="D61" s="68" t="s">
        <v>104</v>
      </c>
      <c r="E61" s="48">
        <v>19396.29</v>
      </c>
      <c r="F61" s="48">
        <v>61281.178000000014</v>
      </c>
      <c r="G61" s="48">
        <v>40150.0075</v>
      </c>
      <c r="H61" s="48">
        <v>5843.4925000000003</v>
      </c>
      <c r="I61" s="48">
        <v>126670.96800000002</v>
      </c>
      <c r="J61" s="48"/>
      <c r="K61" s="48"/>
      <c r="L61" s="62"/>
      <c r="M61" s="62"/>
      <c r="N61" s="68" t="s">
        <v>104</v>
      </c>
      <c r="O61" s="48">
        <v>2836.91</v>
      </c>
      <c r="P61" s="48">
        <v>13556.945000000002</v>
      </c>
      <c r="Q61" s="48">
        <v>6569.767499999999</v>
      </c>
      <c r="R61" s="48">
        <v>121.425</v>
      </c>
      <c r="S61" s="48">
        <v>23085.047500000001</v>
      </c>
      <c r="T61" s="47"/>
      <c r="U61" s="47"/>
    </row>
    <row r="62" spans="3:21" ht="15" x14ac:dyDescent="0.2">
      <c r="C62" s="62"/>
      <c r="D62" s="68" t="s">
        <v>105</v>
      </c>
      <c r="E62" s="48">
        <v>18128.38</v>
      </c>
      <c r="F62" s="48">
        <v>57094.61</v>
      </c>
      <c r="G62" s="48">
        <v>35891.471499999992</v>
      </c>
      <c r="H62" s="48">
        <v>5419.5025000000005</v>
      </c>
      <c r="I62" s="48">
        <v>116533.96400000001</v>
      </c>
      <c r="J62" s="48"/>
      <c r="K62" s="48"/>
      <c r="L62" s="62"/>
      <c r="M62" s="62"/>
      <c r="N62" s="68" t="s">
        <v>105</v>
      </c>
      <c r="O62" s="48">
        <v>2556.7925</v>
      </c>
      <c r="P62" s="48">
        <v>12852.95</v>
      </c>
      <c r="Q62" s="48">
        <v>6279.7324999999973</v>
      </c>
      <c r="R62" s="48">
        <v>155.20499999999998</v>
      </c>
      <c r="S62" s="48">
        <v>21844.68</v>
      </c>
      <c r="T62" s="47"/>
      <c r="U62" s="47"/>
    </row>
    <row r="63" spans="3:21" ht="15" x14ac:dyDescent="0.2">
      <c r="C63" s="62"/>
      <c r="D63" s="68" t="s">
        <v>106</v>
      </c>
      <c r="E63" s="48">
        <v>23208.720000000001</v>
      </c>
      <c r="F63" s="48">
        <v>67098.22</v>
      </c>
      <c r="G63" s="48">
        <v>43138.490999999995</v>
      </c>
      <c r="H63" s="48">
        <v>6168.74</v>
      </c>
      <c r="I63" s="48">
        <v>139614.17099999997</v>
      </c>
      <c r="J63" s="48"/>
      <c r="K63" s="48"/>
      <c r="L63" s="62"/>
      <c r="M63" s="62"/>
      <c r="N63" s="68" t="s">
        <v>106</v>
      </c>
      <c r="O63" s="48">
        <v>2756.1275000000001</v>
      </c>
      <c r="P63" s="48">
        <v>12864.355000000001</v>
      </c>
      <c r="Q63" s="48">
        <v>5790.9050000000016</v>
      </c>
      <c r="R63" s="48">
        <v>344.78750000000002</v>
      </c>
      <c r="S63" s="48">
        <v>21756.175000000003</v>
      </c>
      <c r="T63" s="47"/>
      <c r="U63" s="47"/>
    </row>
    <row r="64" spans="3:21" ht="15" x14ac:dyDescent="0.2">
      <c r="C64" s="62"/>
      <c r="D64" s="68" t="s">
        <v>107</v>
      </c>
      <c r="E64" s="48">
        <v>20449.62</v>
      </c>
      <c r="F64" s="48">
        <v>57293.395000000004</v>
      </c>
      <c r="G64" s="48">
        <v>39272.811999999998</v>
      </c>
      <c r="H64" s="48">
        <v>5263.0625</v>
      </c>
      <c r="I64" s="48">
        <v>122278.88949999999</v>
      </c>
      <c r="J64" s="48"/>
      <c r="K64" s="48"/>
      <c r="L64" s="62"/>
      <c r="M64" s="62"/>
      <c r="N64" s="68" t="s">
        <v>107</v>
      </c>
      <c r="O64" s="48">
        <v>2087.6800000000003</v>
      </c>
      <c r="P64" s="48">
        <v>12988.524999999998</v>
      </c>
      <c r="Q64" s="48">
        <v>4961.3824999999997</v>
      </c>
      <c r="R64" s="48">
        <v>162.5</v>
      </c>
      <c r="S64" s="48">
        <v>20200.087499999998</v>
      </c>
      <c r="T64" s="47"/>
      <c r="U64" s="47"/>
    </row>
    <row r="65" spans="3:21" ht="15" x14ac:dyDescent="0.2">
      <c r="C65" s="62"/>
      <c r="D65" s="68" t="s">
        <v>108</v>
      </c>
      <c r="E65" s="48">
        <v>25435.890000000003</v>
      </c>
      <c r="F65" s="48">
        <v>67787.5</v>
      </c>
      <c r="G65" s="48">
        <v>47428.9035</v>
      </c>
      <c r="H65" s="48">
        <v>6390.5880000000016</v>
      </c>
      <c r="I65" s="48">
        <v>147042.88149999999</v>
      </c>
      <c r="J65" s="48"/>
      <c r="K65" s="48"/>
      <c r="L65" s="62"/>
      <c r="M65" s="62"/>
      <c r="N65" s="68" t="s">
        <v>108</v>
      </c>
      <c r="O65" s="48">
        <v>2692.6875</v>
      </c>
      <c r="P65" s="48">
        <v>13217.312999999998</v>
      </c>
      <c r="Q65" s="48">
        <v>7129.3749999999982</v>
      </c>
      <c r="R65" s="48">
        <v>104.47749999999999</v>
      </c>
      <c r="S65" s="48">
        <v>23143.852999999996</v>
      </c>
      <c r="T65" s="47"/>
      <c r="U65" s="47"/>
    </row>
    <row r="66" spans="3:21" ht="15" x14ac:dyDescent="0.2">
      <c r="C66" s="62"/>
      <c r="D66" s="68" t="s">
        <v>109</v>
      </c>
      <c r="E66" s="48">
        <v>24724.27</v>
      </c>
      <c r="F66" s="48">
        <v>67955.891999999993</v>
      </c>
      <c r="G66" s="48">
        <v>49931.917500000003</v>
      </c>
      <c r="H66" s="48">
        <v>6988.2874999999995</v>
      </c>
      <c r="I66" s="48">
        <v>149600.367</v>
      </c>
      <c r="J66" s="48"/>
      <c r="K66" s="48"/>
      <c r="L66" s="62"/>
      <c r="M66" s="62"/>
      <c r="N66" s="68" t="s">
        <v>109</v>
      </c>
      <c r="O66" s="48">
        <v>3197.49</v>
      </c>
      <c r="P66" s="48">
        <v>17038.04</v>
      </c>
      <c r="Q66" s="48">
        <v>8465.1844999999994</v>
      </c>
      <c r="R66" s="48">
        <v>345.29750000000001</v>
      </c>
      <c r="S66" s="48">
        <v>29046.011999999999</v>
      </c>
      <c r="T66" s="47"/>
      <c r="U66" s="47"/>
    </row>
    <row r="67" spans="3:21" ht="15" x14ac:dyDescent="0.2">
      <c r="C67" s="62"/>
      <c r="D67" s="68" t="s">
        <v>110</v>
      </c>
      <c r="E67" s="48">
        <v>18910.25</v>
      </c>
      <c r="F67" s="48">
        <v>65517.95</v>
      </c>
      <c r="G67" s="48">
        <v>46743.998</v>
      </c>
      <c r="H67" s="48">
        <v>6637.0725000000011</v>
      </c>
      <c r="I67" s="48">
        <v>137809.27050000001</v>
      </c>
      <c r="J67" s="48"/>
      <c r="K67" s="48"/>
      <c r="L67" s="62"/>
      <c r="M67" s="62"/>
      <c r="N67" s="68" t="s">
        <v>110</v>
      </c>
      <c r="O67" s="48">
        <v>2814.6674999999996</v>
      </c>
      <c r="P67" s="48">
        <v>16149.655000000001</v>
      </c>
      <c r="Q67" s="48">
        <v>6981.3680000000004</v>
      </c>
      <c r="R67" s="48">
        <v>570.03</v>
      </c>
      <c r="S67" s="48">
        <v>26515.720500000003</v>
      </c>
      <c r="T67" s="47"/>
      <c r="U67" s="47"/>
    </row>
    <row r="68" spans="3:21" ht="15" x14ac:dyDescent="0.2">
      <c r="C68" s="62"/>
      <c r="D68" s="68" t="s">
        <v>111</v>
      </c>
      <c r="E68" s="48">
        <v>17475.190000000002</v>
      </c>
      <c r="F68" s="48">
        <v>69625.915000000008</v>
      </c>
      <c r="G68" s="48">
        <v>38680.960499999994</v>
      </c>
      <c r="H68" s="48">
        <v>5475.9950000000017</v>
      </c>
      <c r="I68" s="48">
        <v>131258.06049999999</v>
      </c>
      <c r="J68" s="48"/>
      <c r="K68" s="48"/>
      <c r="L68" s="62"/>
      <c r="M68" s="62"/>
      <c r="N68" s="68" t="s">
        <v>111</v>
      </c>
      <c r="O68" s="48">
        <v>2656.1174999999998</v>
      </c>
      <c r="P68" s="48">
        <v>14790.11</v>
      </c>
      <c r="Q68" s="48">
        <v>7656.7000000000016</v>
      </c>
      <c r="R68" s="48">
        <v>325.57249999999999</v>
      </c>
      <c r="S68" s="48">
        <v>25428.5</v>
      </c>
      <c r="T68" s="47"/>
      <c r="U68" s="47"/>
    </row>
    <row r="69" spans="3:21" ht="15" x14ac:dyDescent="0.2">
      <c r="C69" s="62">
        <v>2014</v>
      </c>
      <c r="D69" s="68" t="s">
        <v>112</v>
      </c>
      <c r="E69" s="48">
        <v>16796.870000000003</v>
      </c>
      <c r="F69" s="48">
        <v>50591.367500000008</v>
      </c>
      <c r="G69" s="48">
        <v>39738.345000000001</v>
      </c>
      <c r="H69" s="48">
        <v>7289.56</v>
      </c>
      <c r="I69" s="48">
        <v>114416.14250000002</v>
      </c>
      <c r="J69" s="48"/>
      <c r="K69" s="48"/>
      <c r="L69" s="62"/>
      <c r="M69" s="62">
        <v>2014</v>
      </c>
      <c r="N69" s="68" t="s">
        <v>112</v>
      </c>
      <c r="O69" s="48">
        <v>2402.7150000000001</v>
      </c>
      <c r="P69" s="48">
        <v>13323.839999999998</v>
      </c>
      <c r="Q69" s="48">
        <v>7860.0800000000008</v>
      </c>
      <c r="R69" s="48">
        <v>942.57500000000005</v>
      </c>
      <c r="S69" s="48">
        <v>24529.21</v>
      </c>
      <c r="T69" s="47"/>
      <c r="U69" s="47"/>
    </row>
    <row r="70" spans="3:21" ht="15" x14ac:dyDescent="0.2">
      <c r="C70" s="62"/>
      <c r="D70" s="68" t="s">
        <v>113</v>
      </c>
      <c r="E70" s="48">
        <v>21397.600000000002</v>
      </c>
      <c r="F70" s="48">
        <v>56002.544999999998</v>
      </c>
      <c r="G70" s="48">
        <v>43802.080000000002</v>
      </c>
      <c r="H70" s="48">
        <v>8698.6175000000003</v>
      </c>
      <c r="I70" s="48">
        <v>129900.8425</v>
      </c>
      <c r="J70" s="48"/>
      <c r="K70" s="48"/>
      <c r="L70" s="62"/>
      <c r="M70" s="62"/>
      <c r="N70" s="68" t="s">
        <v>113</v>
      </c>
      <c r="O70" s="48">
        <v>2766.4699999999989</v>
      </c>
      <c r="P70" s="48">
        <v>14520.364999999998</v>
      </c>
      <c r="Q70" s="48">
        <v>8912.6575000000012</v>
      </c>
      <c r="R70" s="48">
        <v>699.81</v>
      </c>
      <c r="S70" s="48">
        <v>26899.302499999998</v>
      </c>
      <c r="T70" s="47"/>
      <c r="U70" s="47"/>
    </row>
    <row r="71" spans="3:21" ht="15" x14ac:dyDescent="0.2">
      <c r="C71" s="62"/>
      <c r="D71" s="68" t="s">
        <v>114</v>
      </c>
      <c r="E71" s="48">
        <v>21469.74</v>
      </c>
      <c r="F71" s="48">
        <v>73250.382500000007</v>
      </c>
      <c r="G71" s="48">
        <v>46089.147999999994</v>
      </c>
      <c r="H71" s="48">
        <v>8799.6725000000006</v>
      </c>
      <c r="I71" s="48">
        <v>149608.94300000003</v>
      </c>
      <c r="J71" s="48"/>
      <c r="K71" s="48"/>
      <c r="L71" s="62"/>
      <c r="M71" s="62"/>
      <c r="N71" s="68" t="s">
        <v>114</v>
      </c>
      <c r="O71" s="48">
        <v>2925.06</v>
      </c>
      <c r="P71" s="48">
        <v>16186.695000000002</v>
      </c>
      <c r="Q71" s="48">
        <v>9660.0224999999973</v>
      </c>
      <c r="R71" s="48">
        <v>679.72499999999991</v>
      </c>
      <c r="S71" s="48">
        <v>29451.502499999995</v>
      </c>
      <c r="T71" s="47"/>
      <c r="U71" s="47"/>
    </row>
    <row r="72" spans="3:21" ht="15" x14ac:dyDescent="0.2">
      <c r="C72" s="62"/>
      <c r="D72" s="68" t="s">
        <v>102</v>
      </c>
      <c r="E72" s="48">
        <v>23466.98</v>
      </c>
      <c r="F72" s="48">
        <v>62544.870000000046</v>
      </c>
      <c r="G72" s="48">
        <v>43055.883000000002</v>
      </c>
      <c r="H72" s="48">
        <v>7108.4900000000007</v>
      </c>
      <c r="I72" s="48">
        <v>136176.22300000006</v>
      </c>
      <c r="J72" s="48"/>
      <c r="K72" s="48"/>
      <c r="L72" s="62"/>
      <c r="M72" s="62"/>
      <c r="N72" s="68" t="s">
        <v>102</v>
      </c>
      <c r="O72" s="48">
        <v>2935.6999999999994</v>
      </c>
      <c r="P72" s="48">
        <v>15316.689999999999</v>
      </c>
      <c r="Q72" s="48">
        <v>8814.4600000000009</v>
      </c>
      <c r="R72" s="48">
        <v>467.64000000000004</v>
      </c>
      <c r="S72" s="48">
        <v>27534.489999999998</v>
      </c>
      <c r="T72" s="47"/>
      <c r="U72" s="47"/>
    </row>
    <row r="73" spans="3:21" ht="15" x14ac:dyDescent="0.2">
      <c r="C73" s="62"/>
      <c r="D73" s="68" t="s">
        <v>104</v>
      </c>
      <c r="E73" s="48">
        <v>27043.29</v>
      </c>
      <c r="F73" s="48">
        <v>68897.013000000006</v>
      </c>
      <c r="G73" s="48">
        <v>48246.0815</v>
      </c>
      <c r="H73" s="48">
        <v>7863.1</v>
      </c>
      <c r="I73" s="48">
        <v>152049.48450000002</v>
      </c>
      <c r="J73" s="48"/>
      <c r="K73" s="48"/>
      <c r="L73" s="62"/>
      <c r="M73" s="62"/>
      <c r="N73" s="68" t="s">
        <v>104</v>
      </c>
      <c r="O73" s="48">
        <v>1722.54</v>
      </c>
      <c r="P73" s="48">
        <v>14435.700999999999</v>
      </c>
      <c r="Q73" s="48">
        <v>7084.6550000000007</v>
      </c>
      <c r="R73" s="48">
        <v>732.05000000000007</v>
      </c>
      <c r="S73" s="48">
        <v>23974.946</v>
      </c>
      <c r="T73" s="47"/>
      <c r="U73" s="47"/>
    </row>
    <row r="74" spans="3:21" ht="15" x14ac:dyDescent="0.2">
      <c r="C74" s="62"/>
      <c r="D74" s="68" t="s">
        <v>105</v>
      </c>
      <c r="E74" s="48">
        <v>25753.51</v>
      </c>
      <c r="F74" s="48">
        <v>62697.016177500002</v>
      </c>
      <c r="G74" s="48">
        <v>43765.750999999997</v>
      </c>
      <c r="H74" s="48">
        <v>6718.9225000000006</v>
      </c>
      <c r="I74" s="48">
        <v>138935.1996775</v>
      </c>
      <c r="J74" s="48"/>
      <c r="K74" s="48"/>
      <c r="L74" s="62"/>
      <c r="M74" s="62"/>
      <c r="N74" s="68" t="s">
        <v>105</v>
      </c>
      <c r="O74" s="48">
        <v>2078.3000000000002</v>
      </c>
      <c r="P74" s="48">
        <v>14090.496999999996</v>
      </c>
      <c r="Q74" s="48">
        <v>6843.6475</v>
      </c>
      <c r="R74" s="48">
        <v>534.45000000000005</v>
      </c>
      <c r="S74" s="48">
        <v>23546.894499999995</v>
      </c>
      <c r="T74" s="47"/>
      <c r="U74" s="47"/>
    </row>
    <row r="75" spans="3:21" ht="15" x14ac:dyDescent="0.2">
      <c r="C75" s="62"/>
      <c r="D75" s="68" t="s">
        <v>106</v>
      </c>
      <c r="E75" s="48">
        <v>28076.78</v>
      </c>
      <c r="F75" s="48">
        <v>63490.799499999994</v>
      </c>
      <c r="G75" s="48">
        <v>51615.176000000007</v>
      </c>
      <c r="H75" s="48">
        <v>10152.189999999999</v>
      </c>
      <c r="I75" s="48">
        <v>153334.9455</v>
      </c>
      <c r="J75" s="48"/>
      <c r="K75" s="48"/>
      <c r="L75" s="62"/>
      <c r="M75" s="62"/>
      <c r="N75" s="68" t="s">
        <v>106</v>
      </c>
      <c r="O75" s="48">
        <v>3224.8600000000006</v>
      </c>
      <c r="P75" s="48">
        <v>16077.090000000004</v>
      </c>
      <c r="Q75" s="48">
        <v>7204.9499999999989</v>
      </c>
      <c r="R75" s="48">
        <v>813.55000000000007</v>
      </c>
      <c r="S75" s="48">
        <v>27320.45</v>
      </c>
      <c r="T75" s="47"/>
      <c r="U75" s="47"/>
    </row>
    <row r="76" spans="3:21" ht="15" x14ac:dyDescent="0.2">
      <c r="C76" s="62"/>
      <c r="D76" s="68" t="s">
        <v>107</v>
      </c>
      <c r="E76" s="48">
        <v>28846.1</v>
      </c>
      <c r="F76" s="48">
        <v>70789.878500000006</v>
      </c>
      <c r="G76" s="48">
        <v>41967.442499999997</v>
      </c>
      <c r="H76" s="48">
        <v>8491.9074999999993</v>
      </c>
      <c r="I76" s="48">
        <v>150095.3285</v>
      </c>
      <c r="J76" s="48"/>
      <c r="K76" s="48"/>
      <c r="L76" s="62"/>
      <c r="M76" s="62"/>
      <c r="N76" s="68" t="s">
        <v>107</v>
      </c>
      <c r="O76" s="48">
        <v>2468.2600000000002</v>
      </c>
      <c r="P76" s="48">
        <v>16706.713999999996</v>
      </c>
      <c r="Q76" s="48">
        <v>7986.7000000000007</v>
      </c>
      <c r="R76" s="48">
        <v>641.01</v>
      </c>
      <c r="S76" s="48">
        <v>27802.683999999994</v>
      </c>
      <c r="T76" s="47"/>
      <c r="U76" s="47"/>
    </row>
    <row r="77" spans="3:21" ht="15" x14ac:dyDescent="0.2">
      <c r="C77" s="62"/>
      <c r="D77" s="68" t="s">
        <v>108</v>
      </c>
      <c r="E77" s="48">
        <v>29647.559999999994</v>
      </c>
      <c r="F77" s="48">
        <v>78003.655499999993</v>
      </c>
      <c r="G77" s="48">
        <v>45364.459499999997</v>
      </c>
      <c r="H77" s="48">
        <v>7328.9624999999996</v>
      </c>
      <c r="I77" s="48">
        <v>160344.63749999998</v>
      </c>
      <c r="J77" s="48"/>
      <c r="K77" s="48"/>
      <c r="L77" s="62"/>
      <c r="M77" s="62"/>
      <c r="N77" s="68" t="s">
        <v>108</v>
      </c>
      <c r="O77" s="48">
        <v>2167.5400000000009</v>
      </c>
      <c r="P77" s="48">
        <v>18180.712999999996</v>
      </c>
      <c r="Q77" s="48">
        <v>7845.06</v>
      </c>
      <c r="R77" s="48">
        <v>515.8599999999999</v>
      </c>
      <c r="S77" s="48">
        <v>28709.172999999999</v>
      </c>
      <c r="T77" s="47"/>
      <c r="U77" s="47"/>
    </row>
    <row r="78" spans="3:21" ht="15" x14ac:dyDescent="0.2">
      <c r="C78" s="62"/>
      <c r="D78" s="68" t="s">
        <v>109</v>
      </c>
      <c r="E78" s="48">
        <v>30243.41</v>
      </c>
      <c r="F78" s="48">
        <v>74639.280999999974</v>
      </c>
      <c r="G78" s="48">
        <v>43730.794000000009</v>
      </c>
      <c r="H78" s="48">
        <v>7729.8559999999998</v>
      </c>
      <c r="I78" s="48">
        <v>156343.34099999999</v>
      </c>
      <c r="J78" s="48"/>
      <c r="K78" s="48"/>
      <c r="L78" s="62"/>
      <c r="M78" s="62"/>
      <c r="N78" s="68" t="s">
        <v>109</v>
      </c>
      <c r="O78" s="48">
        <v>3305.1700000000005</v>
      </c>
      <c r="P78" s="48">
        <v>17132.355000000003</v>
      </c>
      <c r="Q78" s="48">
        <v>8709.3374999999978</v>
      </c>
      <c r="R78" s="48">
        <v>1268.1074999999998</v>
      </c>
      <c r="S78" s="48">
        <v>30414.97</v>
      </c>
      <c r="T78" s="47"/>
      <c r="U78" s="47"/>
    </row>
    <row r="79" spans="3:21" ht="15" x14ac:dyDescent="0.2">
      <c r="C79" s="62"/>
      <c r="D79" s="68" t="s">
        <v>110</v>
      </c>
      <c r="E79" s="48">
        <v>28728.42</v>
      </c>
      <c r="F79" s="48">
        <v>71443.663</v>
      </c>
      <c r="G79" s="48">
        <v>40348.694000000003</v>
      </c>
      <c r="H79" s="48">
        <v>9663.3845000000019</v>
      </c>
      <c r="I79" s="48">
        <v>150184.16150000002</v>
      </c>
      <c r="J79" s="48"/>
      <c r="K79" s="48"/>
      <c r="L79" s="62"/>
      <c r="M79" s="62"/>
      <c r="N79" s="68" t="s">
        <v>110</v>
      </c>
      <c r="O79" s="48">
        <v>2631.8199999999993</v>
      </c>
      <c r="P79" s="48">
        <v>18680.02</v>
      </c>
      <c r="Q79" s="48">
        <v>8593.5124999999989</v>
      </c>
      <c r="R79" s="48">
        <v>847.55</v>
      </c>
      <c r="S79" s="48">
        <v>30752.9025</v>
      </c>
      <c r="T79" s="47"/>
      <c r="U79" s="47"/>
    </row>
    <row r="80" spans="3:21" ht="15" x14ac:dyDescent="0.2">
      <c r="C80" s="62"/>
      <c r="D80" s="68" t="s">
        <v>111</v>
      </c>
      <c r="E80" s="48">
        <v>24757.929999999997</v>
      </c>
      <c r="F80" s="48">
        <v>63470.462</v>
      </c>
      <c r="G80" s="48">
        <v>35227.504000000008</v>
      </c>
      <c r="H80" s="48">
        <v>10188.814999999999</v>
      </c>
      <c r="I80" s="48">
        <v>133644.71100000001</v>
      </c>
      <c r="J80" s="48"/>
      <c r="K80" s="48"/>
      <c r="L80" s="62"/>
      <c r="M80" s="62"/>
      <c r="N80" s="68" t="s">
        <v>111</v>
      </c>
      <c r="O80" s="48">
        <v>2404.2999999999997</v>
      </c>
      <c r="P80" s="48">
        <v>19715.625</v>
      </c>
      <c r="Q80" s="48">
        <v>5974.1449999999995</v>
      </c>
      <c r="R80" s="48">
        <v>739.43750000000011</v>
      </c>
      <c r="S80" s="48">
        <v>28833.5075</v>
      </c>
      <c r="T80" s="47"/>
      <c r="U80" s="47"/>
    </row>
    <row r="81" spans="3:21" ht="15" x14ac:dyDescent="0.2">
      <c r="C81" s="62">
        <v>2015</v>
      </c>
      <c r="D81" s="68" t="s">
        <v>112</v>
      </c>
      <c r="E81" s="48">
        <v>24202.239999999998</v>
      </c>
      <c r="F81" s="48">
        <v>69100.643999999986</v>
      </c>
      <c r="G81" s="48">
        <v>41116.029500000011</v>
      </c>
      <c r="H81" s="48">
        <v>8852.2985000000008</v>
      </c>
      <c r="I81" s="48">
        <v>143271.212</v>
      </c>
      <c r="J81" s="48"/>
      <c r="K81" s="48"/>
      <c r="L81" s="62"/>
      <c r="M81" s="62">
        <v>2015</v>
      </c>
      <c r="N81" s="68" t="s">
        <v>112</v>
      </c>
      <c r="O81" s="48">
        <v>3242.99</v>
      </c>
      <c r="P81" s="48">
        <v>13604.35</v>
      </c>
      <c r="Q81" s="48">
        <v>7769.6499999999987</v>
      </c>
      <c r="R81" s="48">
        <v>671.84</v>
      </c>
      <c r="S81" s="48">
        <v>25288.829999999998</v>
      </c>
      <c r="T81" s="47"/>
      <c r="U81" s="47"/>
    </row>
    <row r="82" spans="3:21" ht="15" x14ac:dyDescent="0.2">
      <c r="C82" s="62"/>
      <c r="D82" s="68" t="s">
        <v>113</v>
      </c>
      <c r="E82" s="48">
        <v>28523.3</v>
      </c>
      <c r="F82" s="48">
        <v>67599.955000000002</v>
      </c>
      <c r="G82" s="48">
        <v>46693.426500000009</v>
      </c>
      <c r="H82" s="48">
        <v>9195.9464999999982</v>
      </c>
      <c r="I82" s="48">
        <v>152012.628</v>
      </c>
      <c r="J82" s="48"/>
      <c r="K82" s="48"/>
      <c r="L82" s="62"/>
      <c r="M82" s="62"/>
      <c r="N82" s="68" t="s">
        <v>113</v>
      </c>
      <c r="O82" s="48">
        <v>2582.04</v>
      </c>
      <c r="P82" s="48">
        <v>16578.575000000001</v>
      </c>
      <c r="Q82" s="48">
        <v>6210.780999999999</v>
      </c>
      <c r="R82" s="48">
        <v>686.99</v>
      </c>
      <c r="S82" s="48">
        <v>26058.386000000002</v>
      </c>
      <c r="T82" s="47"/>
      <c r="U82" s="47"/>
    </row>
    <row r="83" spans="3:21" ht="15" x14ac:dyDescent="0.2">
      <c r="C83" s="62"/>
      <c r="D83" s="68" t="s">
        <v>114</v>
      </c>
      <c r="E83" s="48">
        <v>25827.908999999981</v>
      </c>
      <c r="F83" s="48">
        <v>68892.776000000013</v>
      </c>
      <c r="G83" s="48">
        <v>51353.306999999993</v>
      </c>
      <c r="H83" s="48">
        <v>9381.7725000000009</v>
      </c>
      <c r="I83" s="48">
        <v>155455.76449999999</v>
      </c>
      <c r="J83" s="48"/>
      <c r="K83" s="48"/>
      <c r="L83" s="62"/>
      <c r="M83" s="62"/>
      <c r="N83" s="68" t="s">
        <v>114</v>
      </c>
      <c r="O83" s="48">
        <v>3937.31</v>
      </c>
      <c r="P83" s="48">
        <v>17270.075000000001</v>
      </c>
      <c r="Q83" s="48">
        <v>5235.38</v>
      </c>
      <c r="R83" s="48">
        <v>1243.94</v>
      </c>
      <c r="S83" s="48">
        <v>27686.705000000002</v>
      </c>
      <c r="T83" s="47"/>
      <c r="U83" s="47"/>
    </row>
    <row r="84" spans="3:21" ht="15" x14ac:dyDescent="0.2">
      <c r="C84" s="62"/>
      <c r="D84" s="68" t="s">
        <v>102</v>
      </c>
      <c r="E84" s="48">
        <v>27645.359999999997</v>
      </c>
      <c r="F84" s="48">
        <v>64240.200999999994</v>
      </c>
      <c r="G84" s="48">
        <v>44303.245499999997</v>
      </c>
      <c r="H84" s="48">
        <v>9790.1875</v>
      </c>
      <c r="I84" s="48">
        <v>145978.99399999998</v>
      </c>
      <c r="J84" s="48"/>
      <c r="K84" s="48"/>
      <c r="L84" s="62"/>
      <c r="M84" s="62"/>
      <c r="N84" s="68" t="s">
        <v>102</v>
      </c>
      <c r="O84" s="48">
        <v>2792.3399999999997</v>
      </c>
      <c r="P84" s="48">
        <v>17506.695</v>
      </c>
      <c r="Q84" s="48">
        <v>4822.0249999999996</v>
      </c>
      <c r="R84" s="48">
        <v>734.29750000000001</v>
      </c>
      <c r="S84" s="48">
        <v>25855.357499999998</v>
      </c>
      <c r="T84" s="47"/>
      <c r="U84" s="47"/>
    </row>
    <row r="85" spans="3:21" ht="15" x14ac:dyDescent="0.2">
      <c r="C85" s="62"/>
      <c r="D85" s="68" t="s">
        <v>104</v>
      </c>
      <c r="E85" s="48">
        <v>29882.160000000003</v>
      </c>
      <c r="F85" s="48">
        <v>63258.086999999992</v>
      </c>
      <c r="G85" s="48">
        <v>48360.631500000003</v>
      </c>
      <c r="H85" s="48">
        <v>10216.81</v>
      </c>
      <c r="I85" s="48">
        <v>151717.68849999999</v>
      </c>
      <c r="J85" s="48"/>
      <c r="K85" s="48"/>
      <c r="L85" s="62"/>
      <c r="M85" s="62"/>
      <c r="N85" s="68" t="s">
        <v>104</v>
      </c>
      <c r="O85" s="48">
        <v>3777.74</v>
      </c>
      <c r="P85" s="48">
        <v>16490.210000000003</v>
      </c>
      <c r="Q85" s="48">
        <v>5089.915</v>
      </c>
      <c r="R85" s="48">
        <v>960.43000000000006</v>
      </c>
      <c r="S85" s="48">
        <v>26318.295000000006</v>
      </c>
      <c r="T85" s="47"/>
      <c r="U85" s="47"/>
    </row>
    <row r="86" spans="3:21" ht="15" x14ac:dyDescent="0.2">
      <c r="C86" s="62"/>
      <c r="D86" s="68" t="s">
        <v>105</v>
      </c>
      <c r="E86" s="48">
        <v>29027.499999999996</v>
      </c>
      <c r="F86" s="48">
        <v>71862.236999999994</v>
      </c>
      <c r="G86" s="48">
        <v>49308.5095</v>
      </c>
      <c r="H86" s="48">
        <v>10339.802</v>
      </c>
      <c r="I86" s="48">
        <v>160538.0485</v>
      </c>
      <c r="J86" s="48"/>
      <c r="K86" s="48"/>
      <c r="L86" s="62"/>
      <c r="M86" s="62"/>
      <c r="N86" s="68" t="s">
        <v>105</v>
      </c>
      <c r="O86" s="48">
        <v>2587.61</v>
      </c>
      <c r="P86" s="48">
        <v>16687.29</v>
      </c>
      <c r="Q86" s="48">
        <v>5825.2899999999991</v>
      </c>
      <c r="R86" s="48">
        <v>661.85000000000014</v>
      </c>
      <c r="S86" s="48">
        <v>25762.04</v>
      </c>
      <c r="T86" s="47"/>
      <c r="U86" s="47"/>
    </row>
    <row r="87" spans="3:21" ht="15" x14ac:dyDescent="0.2">
      <c r="C87" s="62"/>
      <c r="D87" s="68" t="s">
        <v>106</v>
      </c>
      <c r="E87" s="48">
        <v>36564.950000000004</v>
      </c>
      <c r="F87" s="48">
        <v>71345.794999999998</v>
      </c>
      <c r="G87" s="48">
        <v>52719.609500000006</v>
      </c>
      <c r="H87" s="48">
        <v>11972.708000000002</v>
      </c>
      <c r="I87" s="48">
        <v>172603.06250000003</v>
      </c>
      <c r="J87" s="48"/>
      <c r="K87" s="48"/>
      <c r="L87" s="62"/>
      <c r="M87" s="62"/>
      <c r="N87" s="68" t="s">
        <v>106</v>
      </c>
      <c r="O87" s="48">
        <v>3552.7599999999998</v>
      </c>
      <c r="P87" s="48">
        <v>14375.611999999999</v>
      </c>
      <c r="Q87" s="48">
        <v>5209.1400000000003</v>
      </c>
      <c r="R87" s="48">
        <v>1428.3175000000001</v>
      </c>
      <c r="S87" s="48">
        <v>24565.8295</v>
      </c>
      <c r="T87" s="47"/>
      <c r="U87" s="47"/>
    </row>
    <row r="88" spans="3:21" x14ac:dyDescent="0.2">
      <c r="D88" s="68" t="s">
        <v>107</v>
      </c>
      <c r="E88" s="48">
        <v>32194.65</v>
      </c>
      <c r="F88" s="48">
        <v>69731.832999999984</v>
      </c>
      <c r="G88" s="48">
        <v>48161.322500000002</v>
      </c>
      <c r="H88" s="48">
        <v>9736.9765000000007</v>
      </c>
      <c r="I88" s="48">
        <v>159824.78199999998</v>
      </c>
      <c r="N88" s="68" t="s">
        <v>107</v>
      </c>
      <c r="O88" s="48">
        <v>3443.38</v>
      </c>
      <c r="P88" s="48">
        <v>17466.528000000002</v>
      </c>
      <c r="Q88" s="48">
        <v>6912.9350000000004</v>
      </c>
      <c r="R88" s="48">
        <v>1277.0899999999999</v>
      </c>
      <c r="S88" s="48">
        <v>29099.933000000005</v>
      </c>
    </row>
    <row r="89" spans="3:21" x14ac:dyDescent="0.2">
      <c r="D89" s="68" t="s">
        <v>108</v>
      </c>
      <c r="E89" s="48">
        <v>35867.49</v>
      </c>
      <c r="F89" s="48">
        <v>65603.473999999987</v>
      </c>
      <c r="G89" s="48">
        <v>54880.449000000001</v>
      </c>
      <c r="H89" s="48">
        <v>11561.597</v>
      </c>
      <c r="I89" s="48">
        <v>167913.00999999998</v>
      </c>
      <c r="N89" s="68" t="s">
        <v>108</v>
      </c>
      <c r="O89" s="48">
        <v>2585.27</v>
      </c>
      <c r="P89" s="48">
        <v>15668.807999999999</v>
      </c>
      <c r="Q89" s="48">
        <v>7002.3450000000012</v>
      </c>
      <c r="R89" s="48">
        <v>1332.94</v>
      </c>
      <c r="S89" s="48">
        <v>26589.362999999998</v>
      </c>
    </row>
    <row r="90" spans="3:21" x14ac:dyDescent="0.2">
      <c r="D90" s="68" t="s">
        <v>109</v>
      </c>
      <c r="E90" s="48">
        <v>33364.11</v>
      </c>
      <c r="F90" s="48">
        <v>74479.762999999992</v>
      </c>
      <c r="G90" s="48">
        <v>55091.587000000014</v>
      </c>
      <c r="H90" s="48">
        <v>13002.025</v>
      </c>
      <c r="I90" s="48">
        <v>175937.48500000002</v>
      </c>
      <c r="N90" s="68" t="s">
        <v>109</v>
      </c>
      <c r="O90" s="48">
        <v>3011.66</v>
      </c>
      <c r="P90" s="48">
        <v>18290.545000000006</v>
      </c>
      <c r="Q90" s="48">
        <v>6715.8649999999998</v>
      </c>
      <c r="R90" s="48">
        <v>887.45</v>
      </c>
      <c r="S90" s="48">
        <v>28905.520000000008</v>
      </c>
    </row>
    <row r="91" spans="3:21" x14ac:dyDescent="0.2">
      <c r="D91" s="68" t="s">
        <v>110</v>
      </c>
      <c r="E91" s="48">
        <v>33167.370000000003</v>
      </c>
      <c r="F91" s="48">
        <v>59358.999000000003</v>
      </c>
      <c r="G91" s="48">
        <v>50862.411499999995</v>
      </c>
      <c r="H91" s="48">
        <v>11018.675000000003</v>
      </c>
      <c r="I91" s="48">
        <v>154407.45549999998</v>
      </c>
      <c r="N91" s="68" t="s">
        <v>110</v>
      </c>
      <c r="O91" s="48">
        <v>2067.7449999999999</v>
      </c>
      <c r="P91" s="48">
        <v>17904.891999999996</v>
      </c>
      <c r="Q91" s="48">
        <v>4533.7699999999995</v>
      </c>
      <c r="R91" s="48">
        <v>1391.9775</v>
      </c>
      <c r="S91" s="48">
        <v>25898.384499999996</v>
      </c>
    </row>
    <row r="92" spans="3:21" x14ac:dyDescent="0.2">
      <c r="D92" s="68" t="s">
        <v>111</v>
      </c>
      <c r="E92" s="48">
        <v>27108.709999999992</v>
      </c>
      <c r="F92" s="48">
        <v>66454.331000000006</v>
      </c>
      <c r="G92" s="48">
        <v>41608.372499999998</v>
      </c>
      <c r="H92" s="48">
        <v>8516.8559999999998</v>
      </c>
      <c r="I92" s="48">
        <v>143688.26949999999</v>
      </c>
      <c r="N92" s="68" t="s">
        <v>111</v>
      </c>
      <c r="O92" s="48">
        <v>1948.0049999999992</v>
      </c>
      <c r="P92" s="48">
        <v>20513.917999999998</v>
      </c>
      <c r="Q92" s="48">
        <v>4503.88</v>
      </c>
      <c r="R92" s="48">
        <v>905.1</v>
      </c>
      <c r="S92" s="48">
        <v>27870.902999999995</v>
      </c>
    </row>
    <row r="93" spans="3:21" ht="15" x14ac:dyDescent="0.2">
      <c r="C93" s="62">
        <v>2016</v>
      </c>
      <c r="D93" s="68" t="s">
        <v>112</v>
      </c>
      <c r="E93" s="48">
        <v>22592.41</v>
      </c>
      <c r="F93" s="48">
        <v>70126.023000000001</v>
      </c>
      <c r="G93" s="48">
        <v>44160.316500000001</v>
      </c>
      <c r="H93" s="48">
        <v>6585.3664999999955</v>
      </c>
      <c r="I93" s="48">
        <v>143464.11600000001</v>
      </c>
      <c r="M93" s="62">
        <v>2016</v>
      </c>
      <c r="N93" s="68" t="s">
        <v>112</v>
      </c>
      <c r="O93" s="48">
        <v>1776.86</v>
      </c>
      <c r="P93" s="48">
        <v>15644.695</v>
      </c>
      <c r="Q93" s="48">
        <v>4480.1399999999994</v>
      </c>
      <c r="R93" s="48">
        <v>728.46</v>
      </c>
      <c r="S93" s="48">
        <v>22630.154999999999</v>
      </c>
    </row>
    <row r="94" spans="3:21" x14ac:dyDescent="0.2">
      <c r="D94" s="68" t="s">
        <v>113</v>
      </c>
      <c r="E94" s="48">
        <v>29193.420000000002</v>
      </c>
      <c r="F94" s="48">
        <v>82342.067500000005</v>
      </c>
      <c r="G94" s="48">
        <v>53591.062000000013</v>
      </c>
      <c r="H94" s="48">
        <v>7464.5585000000001</v>
      </c>
      <c r="I94" s="48">
        <v>172591.10800000004</v>
      </c>
      <c r="N94" s="68" t="s">
        <v>113</v>
      </c>
      <c r="O94" s="48">
        <v>2355.11</v>
      </c>
      <c r="P94" s="48">
        <v>17640.86</v>
      </c>
      <c r="Q94" s="48">
        <v>4114.53</v>
      </c>
      <c r="R94" s="48">
        <v>1156.6300000000001</v>
      </c>
      <c r="S94" s="48">
        <v>25267.13</v>
      </c>
    </row>
    <row r="95" spans="3:21" x14ac:dyDescent="0.2">
      <c r="D95" s="68" t="s">
        <v>114</v>
      </c>
      <c r="E95" s="48">
        <v>25748.729999999996</v>
      </c>
      <c r="F95" s="48">
        <v>83623.417000000016</v>
      </c>
      <c r="G95" s="48">
        <v>47737.468000000001</v>
      </c>
      <c r="H95" s="48">
        <v>6790.3364999999994</v>
      </c>
      <c r="I95" s="48">
        <v>163899.95150000002</v>
      </c>
      <c r="N95" s="68" t="s">
        <v>114</v>
      </c>
      <c r="O95" s="48">
        <v>2462.3999999999996</v>
      </c>
      <c r="P95" s="48">
        <v>15733.485000000001</v>
      </c>
      <c r="Q95" s="48">
        <v>3667.3674999999998</v>
      </c>
      <c r="R95" s="48">
        <v>1011.2349999999999</v>
      </c>
      <c r="S95" s="48">
        <v>22874.487500000003</v>
      </c>
    </row>
    <row r="96" spans="3:21" x14ac:dyDescent="0.2">
      <c r="D96" s="68" t="s">
        <v>102</v>
      </c>
      <c r="E96" s="48">
        <v>28674.04</v>
      </c>
      <c r="F96" s="48">
        <v>84565.447500000009</v>
      </c>
      <c r="G96" s="48">
        <v>53188.879000000008</v>
      </c>
      <c r="H96" s="48">
        <v>7281.6195000000007</v>
      </c>
      <c r="I96" s="48">
        <v>173709.98600000003</v>
      </c>
      <c r="N96" s="68" t="s">
        <v>102</v>
      </c>
      <c r="O96" s="48">
        <v>3722.4850000000006</v>
      </c>
      <c r="P96" s="48">
        <v>16939.689999999995</v>
      </c>
      <c r="Q96" s="48">
        <v>3642.7875000000004</v>
      </c>
      <c r="R96" s="48">
        <v>812.45</v>
      </c>
      <c r="S96" s="48">
        <v>25117.412499999995</v>
      </c>
    </row>
    <row r="97" spans="2:21" x14ac:dyDescent="0.2">
      <c r="D97" s="68" t="s">
        <v>104</v>
      </c>
      <c r="E97" s="48">
        <v>25172.839999999997</v>
      </c>
      <c r="F97" s="48">
        <v>77209.488000000012</v>
      </c>
      <c r="G97" s="48">
        <v>51329.825000000004</v>
      </c>
      <c r="H97" s="48">
        <v>7987.1535000000003</v>
      </c>
      <c r="I97" s="48">
        <v>161699.30650000001</v>
      </c>
      <c r="N97" s="68" t="s">
        <v>104</v>
      </c>
      <c r="O97" s="48">
        <v>4378.82</v>
      </c>
      <c r="P97" s="48">
        <v>15053.95</v>
      </c>
      <c r="Q97" s="48">
        <v>3390.9749999999999</v>
      </c>
      <c r="R97" s="48">
        <v>363.93</v>
      </c>
      <c r="S97" s="48">
        <v>23187.674999999999</v>
      </c>
    </row>
    <row r="98" spans="2:21" x14ac:dyDescent="0.2">
      <c r="D98" s="68" t="s">
        <v>105</v>
      </c>
      <c r="E98" s="48">
        <v>26536.68</v>
      </c>
      <c r="F98" s="48">
        <v>80967.866000000009</v>
      </c>
      <c r="G98" s="48">
        <v>52519.807000000008</v>
      </c>
      <c r="H98" s="48">
        <v>6440.864499999996</v>
      </c>
      <c r="I98" s="48">
        <v>166465.2175</v>
      </c>
      <c r="N98" s="68" t="s">
        <v>105</v>
      </c>
      <c r="O98" s="48">
        <v>3932.8250000000003</v>
      </c>
      <c r="P98" s="48">
        <v>13010.725999999999</v>
      </c>
      <c r="Q98" s="48">
        <v>2766.69</v>
      </c>
      <c r="R98" s="48">
        <v>445.92999999999955</v>
      </c>
      <c r="S98" s="48">
        <v>20156.170999999998</v>
      </c>
    </row>
    <row r="99" spans="2:21" x14ac:dyDescent="0.2">
      <c r="D99" s="68" t="s">
        <v>106</v>
      </c>
      <c r="E99" s="48">
        <v>24968.399999999998</v>
      </c>
      <c r="F99" s="48">
        <v>70809.5435</v>
      </c>
      <c r="G99" s="48">
        <v>44650.819500000005</v>
      </c>
      <c r="H99" s="48">
        <v>5773.7914999999994</v>
      </c>
      <c r="I99" s="48">
        <v>146202.5545</v>
      </c>
      <c r="N99" s="68" t="s">
        <v>106</v>
      </c>
      <c r="O99" s="48">
        <v>3727.5050000000001</v>
      </c>
      <c r="P99" s="48">
        <v>14405.004999999997</v>
      </c>
      <c r="Q99" s="48">
        <v>3022.3100000000004</v>
      </c>
      <c r="R99" s="48">
        <v>249.95999999999998</v>
      </c>
      <c r="S99" s="48">
        <v>21404.78</v>
      </c>
    </row>
    <row r="100" spans="2:21" x14ac:dyDescent="0.2">
      <c r="D100" s="68" t="s">
        <v>107</v>
      </c>
      <c r="E100" s="48">
        <v>24369.67</v>
      </c>
      <c r="F100" s="48">
        <v>88797.920000000027</v>
      </c>
      <c r="G100" s="48">
        <v>58139.385500000004</v>
      </c>
      <c r="H100" s="48">
        <v>8428.0524999999998</v>
      </c>
      <c r="I100" s="48">
        <v>179735.02800000002</v>
      </c>
      <c r="N100" s="68" t="s">
        <v>107</v>
      </c>
      <c r="O100" s="48">
        <v>4122.1050000000005</v>
      </c>
      <c r="P100" s="48">
        <v>16491.114999999998</v>
      </c>
      <c r="Q100" s="48">
        <v>3689.16</v>
      </c>
      <c r="R100" s="48">
        <v>182</v>
      </c>
      <c r="S100" s="48">
        <v>24484.379999999997</v>
      </c>
    </row>
    <row r="101" spans="2:21" x14ac:dyDescent="0.2">
      <c r="D101" s="68" t="s">
        <v>108</v>
      </c>
      <c r="E101" s="48">
        <v>24678.420000000002</v>
      </c>
      <c r="F101" s="48">
        <v>72377.915999999997</v>
      </c>
      <c r="G101" s="48">
        <v>52357.296500000011</v>
      </c>
      <c r="H101" s="48">
        <v>7816.0185000000001</v>
      </c>
      <c r="I101" s="48">
        <v>157229.65100000001</v>
      </c>
      <c r="N101" s="68" t="s">
        <v>108</v>
      </c>
      <c r="O101" s="48">
        <v>3184.915</v>
      </c>
      <c r="P101" s="48">
        <v>15051.567499999997</v>
      </c>
      <c r="Q101" s="48">
        <v>2372.1925000000001</v>
      </c>
      <c r="R101" s="48">
        <v>262.72749999999996</v>
      </c>
      <c r="S101" s="48">
        <v>20871.4025</v>
      </c>
    </row>
    <row r="102" spans="2:21" x14ac:dyDescent="0.2">
      <c r="D102" s="68" t="s">
        <v>109</v>
      </c>
      <c r="E102" s="48">
        <v>24097.08</v>
      </c>
      <c r="F102" s="48">
        <v>74954.126500000013</v>
      </c>
      <c r="G102" s="48">
        <v>49406.866000000009</v>
      </c>
      <c r="H102" s="48">
        <v>6822.7780000000002</v>
      </c>
      <c r="I102" s="48">
        <v>155280.8505</v>
      </c>
      <c r="N102" s="68" t="s">
        <v>109</v>
      </c>
      <c r="O102" s="48">
        <v>2824.0650000000001</v>
      </c>
      <c r="P102" s="48">
        <v>13845.747500000001</v>
      </c>
      <c r="Q102" s="48">
        <v>2480.8900000000003</v>
      </c>
      <c r="R102" s="48">
        <v>117.22999999999999</v>
      </c>
      <c r="S102" s="48">
        <v>19267.932499999999</v>
      </c>
    </row>
    <row r="103" spans="2:21" s="63" customFormat="1" ht="27" customHeight="1" x14ac:dyDescent="0.2">
      <c r="B103" s="64" t="s">
        <v>190</v>
      </c>
      <c r="C103" s="64">
        <v>2009</v>
      </c>
      <c r="D103" s="68" t="s">
        <v>104</v>
      </c>
      <c r="E103" s="66">
        <v>9303.0400000000009</v>
      </c>
      <c r="F103" s="66">
        <v>18408.875</v>
      </c>
      <c r="G103" s="66">
        <v>5040.0675000000001</v>
      </c>
      <c r="H103" s="66">
        <v>2650.97</v>
      </c>
      <c r="I103" s="66">
        <v>35402.952499999999</v>
      </c>
      <c r="J103" s="66"/>
      <c r="K103" s="66"/>
      <c r="L103" s="64" t="s">
        <v>191</v>
      </c>
      <c r="M103" s="64">
        <v>2009</v>
      </c>
      <c r="N103" s="65" t="s">
        <v>102</v>
      </c>
      <c r="O103" s="66">
        <v>1479.94</v>
      </c>
      <c r="P103" s="66">
        <v>8949.4500000000007</v>
      </c>
      <c r="Q103" s="66">
        <v>2386.9675000000002</v>
      </c>
      <c r="R103" s="66">
        <v>711.39</v>
      </c>
      <c r="S103" s="66">
        <v>13527.747500000001</v>
      </c>
      <c r="T103" s="67"/>
      <c r="U103" s="67"/>
    </row>
    <row r="104" spans="2:21" s="63" customFormat="1" ht="15" customHeight="1" x14ac:dyDescent="0.2">
      <c r="B104" s="65"/>
      <c r="C104" s="64"/>
      <c r="D104" s="65" t="s">
        <v>104</v>
      </c>
      <c r="E104" s="66">
        <v>9557.4399999999987</v>
      </c>
      <c r="F104" s="66">
        <v>17263.575000000001</v>
      </c>
      <c r="G104" s="66">
        <v>4653.6175000000003</v>
      </c>
      <c r="H104" s="66">
        <v>3150.26</v>
      </c>
      <c r="I104" s="66">
        <v>34624.892500000002</v>
      </c>
      <c r="J104" s="66"/>
      <c r="K104" s="66"/>
      <c r="L104" s="65"/>
      <c r="M104" s="64"/>
      <c r="N104" s="65" t="s">
        <v>104</v>
      </c>
      <c r="O104" s="66">
        <v>1331.97</v>
      </c>
      <c r="P104" s="66">
        <v>10281.275</v>
      </c>
      <c r="Q104" s="66">
        <v>2825.5349999999999</v>
      </c>
      <c r="R104" s="66">
        <v>155.63499999999999</v>
      </c>
      <c r="S104" s="66">
        <v>14594.414999999999</v>
      </c>
      <c r="T104" s="67"/>
      <c r="U104" s="67"/>
    </row>
    <row r="105" spans="2:21" s="63" customFormat="1" ht="15" customHeight="1" x14ac:dyDescent="0.2">
      <c r="B105" s="65"/>
      <c r="C105" s="64"/>
      <c r="D105" s="65" t="s">
        <v>105</v>
      </c>
      <c r="E105" s="66">
        <v>9939.23</v>
      </c>
      <c r="F105" s="66">
        <v>15107.075000000001</v>
      </c>
      <c r="G105" s="66">
        <v>4296.43</v>
      </c>
      <c r="H105" s="66">
        <v>3244.4874999999997</v>
      </c>
      <c r="I105" s="66">
        <v>32587.2225</v>
      </c>
      <c r="J105" s="66"/>
      <c r="K105" s="66"/>
      <c r="L105" s="65"/>
      <c r="M105" s="64"/>
      <c r="N105" s="65" t="s">
        <v>105</v>
      </c>
      <c r="O105" s="66">
        <v>1743.01</v>
      </c>
      <c r="P105" s="66">
        <v>8463.6749999999993</v>
      </c>
      <c r="Q105" s="66">
        <v>2000.595</v>
      </c>
      <c r="R105" s="66">
        <v>125.77249999999999</v>
      </c>
      <c r="S105" s="66">
        <v>12333.052499999998</v>
      </c>
      <c r="T105" s="67"/>
      <c r="U105" s="67"/>
    </row>
    <row r="106" spans="2:21" s="63" customFormat="1" ht="15" customHeight="1" x14ac:dyDescent="0.2">
      <c r="B106" s="65"/>
      <c r="C106" s="64"/>
      <c r="D106" s="65" t="s">
        <v>106</v>
      </c>
      <c r="E106" s="66">
        <v>11103.98</v>
      </c>
      <c r="F106" s="66">
        <v>18526.150000000001</v>
      </c>
      <c r="G106" s="66">
        <v>5622.0525000000007</v>
      </c>
      <c r="H106" s="66">
        <v>3753.51</v>
      </c>
      <c r="I106" s="66">
        <v>39005.692500000005</v>
      </c>
      <c r="J106" s="66"/>
      <c r="K106" s="66"/>
      <c r="L106" s="65"/>
      <c r="M106" s="64"/>
      <c r="N106" s="65" t="s">
        <v>106</v>
      </c>
      <c r="O106" s="66">
        <v>2591.65</v>
      </c>
      <c r="P106" s="66">
        <v>10092.049999999999</v>
      </c>
      <c r="Q106" s="66">
        <v>2209.7325000000001</v>
      </c>
      <c r="R106" s="66">
        <v>151.76750000000001</v>
      </c>
      <c r="S106" s="66">
        <v>15045.199999999999</v>
      </c>
      <c r="T106" s="67"/>
      <c r="U106" s="67"/>
    </row>
    <row r="107" spans="2:21" s="63" customFormat="1" ht="15" customHeight="1" x14ac:dyDescent="0.2">
      <c r="B107" s="65"/>
      <c r="C107" s="64"/>
      <c r="D107" s="65" t="s">
        <v>107</v>
      </c>
      <c r="E107" s="66">
        <v>9742.42</v>
      </c>
      <c r="F107" s="66">
        <v>16330.575000000001</v>
      </c>
      <c r="G107" s="66">
        <v>4719.7874999999995</v>
      </c>
      <c r="H107" s="66">
        <v>3617.53</v>
      </c>
      <c r="I107" s="66">
        <v>34410.3125</v>
      </c>
      <c r="J107" s="66"/>
      <c r="K107" s="66"/>
      <c r="L107" s="65"/>
      <c r="M107" s="64"/>
      <c r="N107" s="65" t="s">
        <v>107</v>
      </c>
      <c r="O107" s="66">
        <v>2078.69</v>
      </c>
      <c r="P107" s="66">
        <v>9276.8250000000007</v>
      </c>
      <c r="Q107" s="66">
        <v>1549.4549999999999</v>
      </c>
      <c r="R107" s="66">
        <v>147.6875</v>
      </c>
      <c r="S107" s="66">
        <v>13052.657500000001</v>
      </c>
      <c r="T107" s="67"/>
      <c r="U107" s="67"/>
    </row>
    <row r="108" spans="2:21" s="63" customFormat="1" ht="15" customHeight="1" x14ac:dyDescent="0.2">
      <c r="B108" s="65"/>
      <c r="C108" s="64"/>
      <c r="D108" s="65" t="s">
        <v>108</v>
      </c>
      <c r="E108" s="66">
        <v>9720.49</v>
      </c>
      <c r="F108" s="66">
        <v>16758.8</v>
      </c>
      <c r="G108" s="66">
        <v>5893.62</v>
      </c>
      <c r="H108" s="66">
        <v>3227.2825000000003</v>
      </c>
      <c r="I108" s="66">
        <v>35600.192499999997</v>
      </c>
      <c r="J108" s="66"/>
      <c r="K108" s="66"/>
      <c r="L108" s="65"/>
      <c r="M108" s="64"/>
      <c r="N108" s="65" t="s">
        <v>108</v>
      </c>
      <c r="O108" s="66">
        <v>2173.84</v>
      </c>
      <c r="P108" s="66">
        <v>9249.5249999999996</v>
      </c>
      <c r="Q108" s="66">
        <v>1884.9949999999999</v>
      </c>
      <c r="R108" s="66">
        <v>361.185</v>
      </c>
      <c r="S108" s="66">
        <v>13669.545</v>
      </c>
      <c r="T108" s="67"/>
      <c r="U108" s="67"/>
    </row>
    <row r="109" spans="2:21" s="63" customFormat="1" ht="15" customHeight="1" x14ac:dyDescent="0.2">
      <c r="B109" s="65"/>
      <c r="C109" s="64"/>
      <c r="D109" s="65" t="s">
        <v>109</v>
      </c>
      <c r="E109" s="66">
        <v>11445.58</v>
      </c>
      <c r="F109" s="66">
        <v>17716.824999999997</v>
      </c>
      <c r="G109" s="66">
        <v>4886.5625</v>
      </c>
      <c r="H109" s="66">
        <v>3125.9124999999999</v>
      </c>
      <c r="I109" s="66">
        <v>37174.879999999997</v>
      </c>
      <c r="J109" s="66"/>
      <c r="K109" s="66"/>
      <c r="L109" s="65"/>
      <c r="M109" s="64"/>
      <c r="N109" s="65" t="s">
        <v>109</v>
      </c>
      <c r="O109" s="66">
        <v>1886.6599999999999</v>
      </c>
      <c r="P109" s="66">
        <v>9828.9500000000007</v>
      </c>
      <c r="Q109" s="66">
        <v>2038.21</v>
      </c>
      <c r="R109" s="66">
        <v>332.46500000000003</v>
      </c>
      <c r="S109" s="66">
        <v>14086.285</v>
      </c>
      <c r="T109" s="67"/>
      <c r="U109" s="67"/>
    </row>
    <row r="110" spans="2:21" s="63" customFormat="1" ht="15" customHeight="1" x14ac:dyDescent="0.2">
      <c r="B110" s="65"/>
      <c r="C110" s="64"/>
      <c r="D110" s="65" t="s">
        <v>110</v>
      </c>
      <c r="E110" s="66">
        <v>11673.970000000001</v>
      </c>
      <c r="F110" s="66">
        <v>17002.900000000001</v>
      </c>
      <c r="G110" s="66">
        <v>7352.3325000000004</v>
      </c>
      <c r="H110" s="66">
        <v>3007.7550000000001</v>
      </c>
      <c r="I110" s="66">
        <v>39036.957499999997</v>
      </c>
      <c r="J110" s="66"/>
      <c r="K110" s="66"/>
      <c r="L110" s="65"/>
      <c r="M110" s="64"/>
      <c r="N110" s="65" t="s">
        <v>110</v>
      </c>
      <c r="O110" s="66">
        <v>3075.63</v>
      </c>
      <c r="P110" s="66">
        <v>10250.825000000001</v>
      </c>
      <c r="Q110" s="66">
        <v>1980.625</v>
      </c>
      <c r="R110" s="66">
        <v>230.72000000000003</v>
      </c>
      <c r="S110" s="66">
        <v>15537.800000000001</v>
      </c>
      <c r="T110" s="67"/>
      <c r="U110" s="67"/>
    </row>
    <row r="111" spans="2:21" s="63" customFormat="1" ht="15" customHeight="1" x14ac:dyDescent="0.2">
      <c r="B111" s="65"/>
      <c r="C111" s="64"/>
      <c r="D111" s="65" t="s">
        <v>111</v>
      </c>
      <c r="E111" s="66">
        <v>11721.949999999999</v>
      </c>
      <c r="F111" s="66">
        <v>18691.275000000001</v>
      </c>
      <c r="G111" s="66">
        <v>5983.1925000000001</v>
      </c>
      <c r="H111" s="66">
        <v>2782.7149999999997</v>
      </c>
      <c r="I111" s="66">
        <v>39179.132499999992</v>
      </c>
      <c r="J111" s="66"/>
      <c r="K111" s="66"/>
      <c r="L111" s="65"/>
      <c r="M111" s="64"/>
      <c r="N111" s="65" t="s">
        <v>111</v>
      </c>
      <c r="O111" s="66">
        <v>2096.27</v>
      </c>
      <c r="P111" s="66">
        <v>12252.65</v>
      </c>
      <c r="Q111" s="66">
        <v>1552.61</v>
      </c>
      <c r="R111" s="66">
        <v>265.95</v>
      </c>
      <c r="S111" s="66">
        <v>16167.480000000001</v>
      </c>
      <c r="T111" s="67"/>
      <c r="U111" s="67"/>
    </row>
    <row r="112" spans="2:21" s="63" customFormat="1" ht="15" customHeight="1" x14ac:dyDescent="0.2">
      <c r="B112" s="65"/>
      <c r="C112" s="64">
        <v>2010</v>
      </c>
      <c r="D112" s="65" t="s">
        <v>112</v>
      </c>
      <c r="E112" s="66">
        <v>9275.130000000001</v>
      </c>
      <c r="F112" s="66">
        <v>18348.474999999999</v>
      </c>
      <c r="G112" s="66">
        <v>6053.19</v>
      </c>
      <c r="H112" s="66">
        <v>2603.8749999999995</v>
      </c>
      <c r="I112" s="66">
        <v>36280.67</v>
      </c>
      <c r="J112" s="66"/>
      <c r="K112" s="66"/>
      <c r="L112" s="65"/>
      <c r="M112" s="64">
        <v>2010</v>
      </c>
      <c r="N112" s="65" t="s">
        <v>112</v>
      </c>
      <c r="O112" s="66">
        <v>2002.9</v>
      </c>
      <c r="P112" s="66">
        <v>10654.35</v>
      </c>
      <c r="Q112" s="66">
        <v>1666.3</v>
      </c>
      <c r="R112" s="66">
        <v>327.435</v>
      </c>
      <c r="S112" s="66">
        <v>14650.984999999999</v>
      </c>
      <c r="T112" s="67"/>
      <c r="U112" s="67"/>
    </row>
    <row r="113" spans="2:21" s="63" customFormat="1" ht="15" customHeight="1" x14ac:dyDescent="0.2">
      <c r="B113" s="65"/>
      <c r="C113" s="64"/>
      <c r="D113" s="65" t="s">
        <v>113</v>
      </c>
      <c r="E113" s="66">
        <v>8204.48</v>
      </c>
      <c r="F113" s="66">
        <v>15825.824999999999</v>
      </c>
      <c r="G113" s="66">
        <v>8053</v>
      </c>
      <c r="H113" s="66">
        <v>3396.83</v>
      </c>
      <c r="I113" s="66">
        <v>35480.135000000002</v>
      </c>
      <c r="J113" s="66"/>
      <c r="K113" s="66"/>
      <c r="L113" s="65"/>
      <c r="M113" s="64"/>
      <c r="N113" s="65" t="s">
        <v>113</v>
      </c>
      <c r="O113" s="66">
        <v>2233.56</v>
      </c>
      <c r="P113" s="66">
        <v>9210.9500000000007</v>
      </c>
      <c r="Q113" s="66">
        <v>1501.9625000000001</v>
      </c>
      <c r="R113" s="66">
        <v>304.44749999999999</v>
      </c>
      <c r="S113" s="66">
        <v>13250.92</v>
      </c>
      <c r="T113" s="67"/>
      <c r="U113" s="67"/>
    </row>
    <row r="114" spans="2:21" s="63" customFormat="1" ht="14.25" customHeight="1" x14ac:dyDescent="0.2">
      <c r="B114" s="65"/>
      <c r="C114" s="65"/>
      <c r="D114" s="65" t="s">
        <v>114</v>
      </c>
      <c r="E114" s="66">
        <v>9730.5</v>
      </c>
      <c r="F114" s="66">
        <v>19925.800000000003</v>
      </c>
      <c r="G114" s="66">
        <v>10482.692499999999</v>
      </c>
      <c r="H114" s="66">
        <v>4209.3575000000001</v>
      </c>
      <c r="I114" s="66">
        <v>44348.35</v>
      </c>
      <c r="J114" s="66"/>
      <c r="K114" s="66"/>
      <c r="L114" s="65"/>
      <c r="M114" s="65"/>
      <c r="N114" s="65" t="s">
        <v>114</v>
      </c>
      <c r="O114" s="66">
        <v>2257.44</v>
      </c>
      <c r="P114" s="66">
        <v>12261.825000000001</v>
      </c>
      <c r="Q114" s="66">
        <v>1686.9725000000001</v>
      </c>
      <c r="R114" s="66">
        <v>543.40499999999997</v>
      </c>
      <c r="S114" s="66">
        <v>16749.642500000002</v>
      </c>
      <c r="T114" s="67"/>
      <c r="U114" s="67"/>
    </row>
    <row r="115" spans="2:21" s="63" customFormat="1" ht="14.25" customHeight="1" x14ac:dyDescent="0.2">
      <c r="B115" s="65"/>
      <c r="C115" s="65"/>
      <c r="D115" s="65" t="s">
        <v>102</v>
      </c>
      <c r="E115" s="66">
        <v>8610.619999999999</v>
      </c>
      <c r="F115" s="66">
        <v>17701.7</v>
      </c>
      <c r="G115" s="66">
        <v>9629.7199999999993</v>
      </c>
      <c r="H115" s="66">
        <v>3795.0924999999997</v>
      </c>
      <c r="I115" s="66">
        <v>39737.1325</v>
      </c>
      <c r="J115" s="66"/>
      <c r="K115" s="66"/>
      <c r="L115" s="65"/>
      <c r="M115" s="65"/>
      <c r="N115" s="65" t="s">
        <v>102</v>
      </c>
      <c r="O115" s="66">
        <v>2088.52</v>
      </c>
      <c r="P115" s="66">
        <v>11227.55</v>
      </c>
      <c r="Q115" s="66">
        <v>1664.7650000000001</v>
      </c>
      <c r="R115" s="66">
        <v>539.505</v>
      </c>
      <c r="S115" s="66">
        <v>15520.339999999998</v>
      </c>
      <c r="T115" s="67"/>
      <c r="U115" s="67"/>
    </row>
    <row r="116" spans="2:21" s="63" customFormat="1" ht="15" customHeight="1" x14ac:dyDescent="0.2">
      <c r="B116" s="65"/>
      <c r="C116" s="64"/>
      <c r="D116" s="65" t="s">
        <v>104</v>
      </c>
      <c r="E116" s="66">
        <v>10092.380000000001</v>
      </c>
      <c r="F116" s="66">
        <v>18938.650000000001</v>
      </c>
      <c r="G116" s="66">
        <v>10833.0725</v>
      </c>
      <c r="H116" s="66">
        <v>3717.2650000000003</v>
      </c>
      <c r="I116" s="66">
        <v>43581.3675</v>
      </c>
      <c r="J116" s="66"/>
      <c r="K116" s="66"/>
      <c r="L116" s="65"/>
      <c r="M116" s="64"/>
      <c r="N116" s="65" t="s">
        <v>104</v>
      </c>
      <c r="O116" s="66">
        <v>3063.88</v>
      </c>
      <c r="P116" s="66">
        <v>11719.075000000001</v>
      </c>
      <c r="Q116" s="66">
        <v>1943.7725</v>
      </c>
      <c r="R116" s="66">
        <v>399.59500000000003</v>
      </c>
      <c r="S116" s="66">
        <v>17126.322500000002</v>
      </c>
      <c r="T116" s="67"/>
      <c r="U116" s="67"/>
    </row>
    <row r="117" spans="2:21" s="63" customFormat="1" ht="15" customHeight="1" x14ac:dyDescent="0.2">
      <c r="B117" s="65"/>
      <c r="C117" s="64"/>
      <c r="D117" s="65" t="s">
        <v>105</v>
      </c>
      <c r="E117" s="66">
        <v>8802.89</v>
      </c>
      <c r="F117" s="66">
        <v>15973.35</v>
      </c>
      <c r="G117" s="66">
        <v>8645.98</v>
      </c>
      <c r="H117" s="66">
        <v>3463.6700000000005</v>
      </c>
      <c r="I117" s="66">
        <v>36885.89</v>
      </c>
      <c r="J117" s="66"/>
      <c r="K117" s="66"/>
      <c r="L117" s="65"/>
      <c r="M117" s="64"/>
      <c r="N117" s="65" t="s">
        <v>105</v>
      </c>
      <c r="O117" s="66">
        <v>3485.33</v>
      </c>
      <c r="P117" s="66">
        <v>9326.0499999999993</v>
      </c>
      <c r="Q117" s="66">
        <v>1922.4324999999999</v>
      </c>
      <c r="R117" s="66">
        <v>381.88249999999999</v>
      </c>
      <c r="S117" s="66">
        <v>15115.695</v>
      </c>
      <c r="T117" s="67"/>
      <c r="U117" s="67"/>
    </row>
    <row r="118" spans="2:21" s="63" customFormat="1" ht="14.25" customHeight="1" x14ac:dyDescent="0.2">
      <c r="B118" s="65"/>
      <c r="C118" s="65"/>
      <c r="D118" s="65" t="s">
        <v>106</v>
      </c>
      <c r="E118" s="66">
        <v>9349.1849999999995</v>
      </c>
      <c r="F118" s="66">
        <v>17634.275000000001</v>
      </c>
      <c r="G118" s="66">
        <v>9343.3174999999992</v>
      </c>
      <c r="H118" s="66">
        <v>3514.62</v>
      </c>
      <c r="I118" s="66">
        <v>39841.397499999999</v>
      </c>
      <c r="J118" s="66"/>
      <c r="K118" s="66"/>
      <c r="L118" s="65"/>
      <c r="M118" s="65"/>
      <c r="N118" s="65" t="s">
        <v>106</v>
      </c>
      <c r="O118" s="66">
        <v>3298.9920000000002</v>
      </c>
      <c r="P118" s="66">
        <v>10161.65</v>
      </c>
      <c r="Q118" s="66">
        <v>1406.7950000000001</v>
      </c>
      <c r="R118" s="66">
        <v>475.21000000000004</v>
      </c>
      <c r="S118" s="66">
        <v>15342.647000000001</v>
      </c>
      <c r="T118" s="67"/>
      <c r="U118" s="67"/>
    </row>
    <row r="119" spans="2:21" s="63" customFormat="1" ht="14.25" customHeight="1" x14ac:dyDescent="0.2">
      <c r="B119" s="65"/>
      <c r="C119" s="65"/>
      <c r="D119" s="65" t="s">
        <v>107</v>
      </c>
      <c r="E119" s="66">
        <v>8372.2950000000001</v>
      </c>
      <c r="F119" s="66">
        <v>17409.724999999999</v>
      </c>
      <c r="G119" s="66">
        <v>9495.6424999999999</v>
      </c>
      <c r="H119" s="66">
        <v>3390.9050000000007</v>
      </c>
      <c r="I119" s="66">
        <v>38668.567499999997</v>
      </c>
      <c r="J119" s="66"/>
      <c r="K119" s="66"/>
      <c r="L119" s="65"/>
      <c r="M119" s="65"/>
      <c r="N119" s="65" t="s">
        <v>107</v>
      </c>
      <c r="O119" s="66">
        <v>2860.13</v>
      </c>
      <c r="P119" s="66">
        <v>8754.6</v>
      </c>
      <c r="Q119" s="66">
        <v>1447.5074999999999</v>
      </c>
      <c r="R119" s="66">
        <v>349.04250000000002</v>
      </c>
      <c r="S119" s="66">
        <v>13411.279999999999</v>
      </c>
      <c r="T119" s="67"/>
      <c r="U119" s="67"/>
    </row>
    <row r="120" spans="2:21" s="63" customFormat="1" ht="14.25" customHeight="1" x14ac:dyDescent="0.2">
      <c r="B120" s="65"/>
      <c r="C120" s="65"/>
      <c r="D120" s="65" t="s">
        <v>108</v>
      </c>
      <c r="E120" s="66">
        <v>7068.18</v>
      </c>
      <c r="F120" s="66">
        <v>17047.224999999999</v>
      </c>
      <c r="G120" s="66">
        <v>9013.7825000000012</v>
      </c>
      <c r="H120" s="66">
        <v>3814.8849999999998</v>
      </c>
      <c r="I120" s="66">
        <v>36944.072500000002</v>
      </c>
      <c r="J120" s="66"/>
      <c r="K120" s="66"/>
      <c r="L120" s="65"/>
      <c r="M120" s="65"/>
      <c r="N120" s="65" t="s">
        <v>108</v>
      </c>
      <c r="O120" s="66">
        <v>2935.2799999999997</v>
      </c>
      <c r="P120" s="66">
        <v>10359.75</v>
      </c>
      <c r="Q120" s="66">
        <v>1075.8699999999999</v>
      </c>
      <c r="R120" s="66">
        <v>223.4325</v>
      </c>
      <c r="S120" s="66">
        <v>14594.332499999999</v>
      </c>
      <c r="T120" s="67"/>
      <c r="U120" s="67"/>
    </row>
    <row r="121" spans="2:21" s="63" customFormat="1" ht="14.25" customHeight="1" x14ac:dyDescent="0.2">
      <c r="B121" s="65"/>
      <c r="C121" s="65"/>
      <c r="D121" s="65" t="s">
        <v>109</v>
      </c>
      <c r="E121" s="66">
        <v>7548.68</v>
      </c>
      <c r="F121" s="66">
        <v>17546.05</v>
      </c>
      <c r="G121" s="66">
        <v>7586.2401</v>
      </c>
      <c r="H121" s="66">
        <v>3861.9650000000001</v>
      </c>
      <c r="I121" s="66">
        <v>36542.935100000002</v>
      </c>
      <c r="J121" s="66"/>
      <c r="K121" s="66"/>
      <c r="L121" s="65"/>
      <c r="M121" s="65"/>
      <c r="N121" s="65" t="s">
        <v>109</v>
      </c>
      <c r="O121" s="66">
        <v>3383.95</v>
      </c>
      <c r="P121" s="66">
        <v>10173.424999999999</v>
      </c>
      <c r="Q121" s="66">
        <v>1227.4275</v>
      </c>
      <c r="R121" s="66">
        <v>657.32499999999993</v>
      </c>
      <c r="S121" s="66">
        <v>15442.127500000001</v>
      </c>
      <c r="T121" s="67"/>
      <c r="U121" s="67"/>
    </row>
    <row r="122" spans="2:21" s="63" customFormat="1" ht="14.25" customHeight="1" x14ac:dyDescent="0.2">
      <c r="B122" s="65"/>
      <c r="C122" s="65"/>
      <c r="D122" s="65" t="s">
        <v>110</v>
      </c>
      <c r="E122" s="66">
        <v>7675.43</v>
      </c>
      <c r="F122" s="66">
        <v>16744.099999999999</v>
      </c>
      <c r="G122" s="66">
        <v>7540.0574999999999</v>
      </c>
      <c r="H122" s="66">
        <v>3052.3575000000001</v>
      </c>
      <c r="I122" s="66">
        <v>35011.945</v>
      </c>
      <c r="J122" s="66"/>
      <c r="K122" s="66"/>
      <c r="L122" s="65"/>
      <c r="M122" s="65"/>
      <c r="N122" s="65" t="s">
        <v>110</v>
      </c>
      <c r="O122" s="66">
        <v>3273.7200000000003</v>
      </c>
      <c r="P122" s="66">
        <v>9603.375</v>
      </c>
      <c r="Q122" s="66">
        <v>1544.7974999999999</v>
      </c>
      <c r="R122" s="66">
        <v>387.15</v>
      </c>
      <c r="S122" s="66">
        <v>14809.042500000001</v>
      </c>
      <c r="T122" s="67"/>
      <c r="U122" s="67"/>
    </row>
    <row r="123" spans="2:21" s="63" customFormat="1" ht="14.25" customHeight="1" x14ac:dyDescent="0.2">
      <c r="B123" s="65"/>
      <c r="C123" s="65"/>
      <c r="D123" s="65" t="s">
        <v>111</v>
      </c>
      <c r="E123" s="66">
        <v>8805.1500000000015</v>
      </c>
      <c r="F123" s="66">
        <v>20461.375</v>
      </c>
      <c r="G123" s="66">
        <v>6549.0924999999997</v>
      </c>
      <c r="H123" s="66">
        <v>3246.5174999999999</v>
      </c>
      <c r="I123" s="66">
        <v>39062.135000000002</v>
      </c>
      <c r="J123" s="66"/>
      <c r="K123" s="66"/>
      <c r="L123" s="65"/>
      <c r="M123" s="65"/>
      <c r="N123" s="65" t="s">
        <v>111</v>
      </c>
      <c r="O123" s="66">
        <v>3817.29</v>
      </c>
      <c r="P123" s="66">
        <v>10075.342499999999</v>
      </c>
      <c r="Q123" s="66">
        <v>1557.0725</v>
      </c>
      <c r="R123" s="66">
        <v>440.98249999999996</v>
      </c>
      <c r="S123" s="66">
        <v>15890.6875</v>
      </c>
      <c r="T123" s="67"/>
      <c r="U123" s="67"/>
    </row>
    <row r="124" spans="2:21" s="63" customFormat="1" ht="15" x14ac:dyDescent="0.2">
      <c r="B124" s="65"/>
      <c r="C124" s="64">
        <v>2011</v>
      </c>
      <c r="D124" s="65" t="s">
        <v>112</v>
      </c>
      <c r="E124" s="66">
        <v>9752.61</v>
      </c>
      <c r="F124" s="66">
        <v>17889.875</v>
      </c>
      <c r="G124" s="66">
        <v>6928.49</v>
      </c>
      <c r="H124" s="66">
        <v>4425.5649999999996</v>
      </c>
      <c r="I124" s="66">
        <v>38996.54</v>
      </c>
      <c r="J124" s="66"/>
      <c r="K124" s="66"/>
      <c r="L124" s="65"/>
      <c r="M124" s="64">
        <v>2011</v>
      </c>
      <c r="N124" s="65" t="s">
        <v>112</v>
      </c>
      <c r="O124" s="66">
        <v>3624.16</v>
      </c>
      <c r="P124" s="66">
        <v>9222.1725000000006</v>
      </c>
      <c r="Q124" s="66">
        <v>1443.5</v>
      </c>
      <c r="R124" s="66">
        <v>324.73</v>
      </c>
      <c r="S124" s="66">
        <v>14614.5625</v>
      </c>
      <c r="T124" s="67"/>
      <c r="U124" s="67"/>
    </row>
    <row r="125" spans="2:21" s="63" customFormat="1" ht="15" x14ac:dyDescent="0.2">
      <c r="B125" s="65"/>
      <c r="C125" s="64"/>
      <c r="D125" s="65" t="s">
        <v>113</v>
      </c>
      <c r="E125" s="66">
        <v>12006.57</v>
      </c>
      <c r="F125" s="66">
        <v>19036.775000000001</v>
      </c>
      <c r="G125" s="66">
        <v>7626.6475</v>
      </c>
      <c r="H125" s="66">
        <v>3372.7650000000003</v>
      </c>
      <c r="I125" s="66">
        <v>42042.7575</v>
      </c>
      <c r="J125" s="66"/>
      <c r="K125" s="66"/>
      <c r="L125" s="65"/>
      <c r="M125" s="64"/>
      <c r="N125" s="65" t="s">
        <v>113</v>
      </c>
      <c r="O125" s="66">
        <v>4128.99</v>
      </c>
      <c r="P125" s="66">
        <v>10234.950000000001</v>
      </c>
      <c r="Q125" s="66">
        <v>1529.9475</v>
      </c>
      <c r="R125" s="66">
        <v>281.245</v>
      </c>
      <c r="S125" s="66">
        <v>16175.132500000002</v>
      </c>
      <c r="T125" s="67"/>
      <c r="U125" s="67"/>
    </row>
    <row r="126" spans="2:21" s="63" customFormat="1" ht="15.75" customHeight="1" x14ac:dyDescent="0.2">
      <c r="B126" s="65"/>
      <c r="C126" s="64"/>
      <c r="D126" s="65" t="s">
        <v>114</v>
      </c>
      <c r="E126" s="66">
        <v>14012.817999999999</v>
      </c>
      <c r="F126" s="66">
        <v>22570.424999999999</v>
      </c>
      <c r="G126" s="66">
        <v>8150.2494999999999</v>
      </c>
      <c r="H126" s="66">
        <v>3786.7255000000005</v>
      </c>
      <c r="I126" s="66">
        <v>48520.218000000001</v>
      </c>
      <c r="J126" s="66"/>
      <c r="K126" s="66"/>
      <c r="L126" s="65"/>
      <c r="M126" s="64"/>
      <c r="N126" s="65" t="s">
        <v>114</v>
      </c>
      <c r="O126" s="66">
        <v>4385.9399999999996</v>
      </c>
      <c r="P126" s="66">
        <v>11835.75</v>
      </c>
      <c r="Q126" s="66">
        <v>2168.3224999999998</v>
      </c>
      <c r="R126" s="66">
        <v>691.69499999999994</v>
      </c>
      <c r="S126" s="66">
        <v>19081.707499999997</v>
      </c>
      <c r="T126" s="67"/>
      <c r="U126" s="67"/>
    </row>
    <row r="127" spans="2:21" s="63" customFormat="1" ht="15.75" customHeight="1" x14ac:dyDescent="0.2">
      <c r="B127" s="65"/>
      <c r="C127" s="64"/>
      <c r="D127" s="65" t="s">
        <v>188</v>
      </c>
      <c r="E127" s="66">
        <v>14725.371999999999</v>
      </c>
      <c r="F127" s="66">
        <v>20327.75</v>
      </c>
      <c r="G127" s="66">
        <v>8092.3824999999997</v>
      </c>
      <c r="H127" s="66">
        <v>3394.402</v>
      </c>
      <c r="I127" s="66">
        <v>46539.906500000005</v>
      </c>
      <c r="J127" s="66"/>
      <c r="K127" s="66"/>
      <c r="L127" s="65"/>
      <c r="M127" s="64"/>
      <c r="N127" s="65" t="s">
        <v>102</v>
      </c>
      <c r="O127" s="66">
        <v>3393.85</v>
      </c>
      <c r="P127" s="66">
        <v>10376.549999999999</v>
      </c>
      <c r="Q127" s="66">
        <v>1739.405</v>
      </c>
      <c r="R127" s="66">
        <v>668.30499999999995</v>
      </c>
      <c r="S127" s="66">
        <v>16178.11</v>
      </c>
      <c r="T127" s="67"/>
      <c r="U127" s="67"/>
    </row>
    <row r="128" spans="2:21" s="63" customFormat="1" ht="15.75" customHeight="1" x14ac:dyDescent="0.2">
      <c r="B128" s="65"/>
      <c r="C128" s="64"/>
      <c r="D128" s="65" t="s">
        <v>104</v>
      </c>
      <c r="E128" s="66">
        <v>13424.95</v>
      </c>
      <c r="F128" s="66">
        <v>21252.974999999999</v>
      </c>
      <c r="G128" s="66">
        <v>9935.6350000000002</v>
      </c>
      <c r="H128" s="66">
        <v>4638.8575000000001</v>
      </c>
      <c r="I128" s="66">
        <v>49252.417500000003</v>
      </c>
      <c r="J128" s="66"/>
      <c r="K128" s="66"/>
      <c r="L128" s="65"/>
      <c r="M128" s="64"/>
      <c r="N128" s="65" t="s">
        <v>104</v>
      </c>
      <c r="O128" s="66">
        <v>4318.7300000000005</v>
      </c>
      <c r="P128" s="66">
        <v>12673.7</v>
      </c>
      <c r="Q128" s="66">
        <v>2127.5299999999997</v>
      </c>
      <c r="R128" s="66">
        <v>461.12</v>
      </c>
      <c r="S128" s="66">
        <v>19581.079999999998</v>
      </c>
      <c r="T128" s="67"/>
      <c r="U128" s="67"/>
    </row>
    <row r="129" spans="2:21" s="63" customFormat="1" ht="15.75" customHeight="1" x14ac:dyDescent="0.2">
      <c r="B129" s="65"/>
      <c r="C129" s="64"/>
      <c r="D129" s="65" t="s">
        <v>105</v>
      </c>
      <c r="E129" s="66">
        <v>10565.3</v>
      </c>
      <c r="F129" s="66">
        <v>16311.35</v>
      </c>
      <c r="G129" s="66">
        <v>8978.8700000000008</v>
      </c>
      <c r="H129" s="66">
        <v>3231.7024999999999</v>
      </c>
      <c r="I129" s="66">
        <v>39087.222500000003</v>
      </c>
      <c r="J129" s="66"/>
      <c r="K129" s="66"/>
      <c r="L129" s="65"/>
      <c r="M129" s="64"/>
      <c r="N129" s="65" t="s">
        <v>105</v>
      </c>
      <c r="O129" s="66">
        <v>3488.43</v>
      </c>
      <c r="P129" s="66">
        <v>9985.85</v>
      </c>
      <c r="Q129" s="66">
        <v>1717.9775</v>
      </c>
      <c r="R129" s="66">
        <v>704.11500000000001</v>
      </c>
      <c r="S129" s="66">
        <v>15896.372499999999</v>
      </c>
      <c r="T129" s="67"/>
      <c r="U129" s="67"/>
    </row>
    <row r="130" spans="2:21" s="63" customFormat="1" ht="15.75" customHeight="1" x14ac:dyDescent="0.2">
      <c r="B130" s="65"/>
      <c r="C130" s="64"/>
      <c r="D130" s="65" t="s">
        <v>106</v>
      </c>
      <c r="E130" s="66">
        <v>11909.349999999999</v>
      </c>
      <c r="F130" s="66">
        <v>18762.424999999999</v>
      </c>
      <c r="G130" s="66">
        <v>9164.91</v>
      </c>
      <c r="H130" s="66">
        <v>3047.4674999999997</v>
      </c>
      <c r="I130" s="66">
        <v>42884.152499999997</v>
      </c>
      <c r="J130" s="66"/>
      <c r="K130" s="66"/>
      <c r="L130" s="64"/>
      <c r="M130" s="65"/>
      <c r="N130" s="66" t="s">
        <v>106</v>
      </c>
      <c r="O130" s="66">
        <v>3176.4474999999998</v>
      </c>
      <c r="P130" s="66">
        <v>11357.825000000001</v>
      </c>
      <c r="Q130" s="66">
        <v>1909.64</v>
      </c>
      <c r="R130" s="66">
        <v>572.52250000000004</v>
      </c>
      <c r="S130" s="66">
        <v>17016.435000000001</v>
      </c>
      <c r="T130" s="67"/>
      <c r="U130" s="67"/>
    </row>
    <row r="131" spans="2:21" s="63" customFormat="1" ht="15.75" customHeight="1" x14ac:dyDescent="0.2">
      <c r="B131" s="65"/>
      <c r="C131" s="64"/>
      <c r="D131" s="65" t="s">
        <v>107</v>
      </c>
      <c r="E131" s="66">
        <v>12291.42</v>
      </c>
      <c r="F131" s="66">
        <v>19197.025000000001</v>
      </c>
      <c r="G131" s="66">
        <v>9020.9750000000004</v>
      </c>
      <c r="H131" s="66">
        <v>3906.2350000000001</v>
      </c>
      <c r="I131" s="66">
        <v>44415.654999999999</v>
      </c>
      <c r="J131" s="66"/>
      <c r="K131" s="66"/>
      <c r="L131" s="64"/>
      <c r="M131" s="65"/>
      <c r="N131" s="65" t="s">
        <v>107</v>
      </c>
      <c r="O131" s="66">
        <v>3761.0250000000001</v>
      </c>
      <c r="P131" s="66">
        <v>11780.2</v>
      </c>
      <c r="Q131" s="66">
        <v>2107.9700000000003</v>
      </c>
      <c r="R131" s="66">
        <v>498.44749999999999</v>
      </c>
      <c r="S131" s="66">
        <v>18147.642499999998</v>
      </c>
      <c r="T131" s="67"/>
      <c r="U131" s="67"/>
    </row>
    <row r="132" spans="2:21" s="63" customFormat="1" ht="15.75" customHeight="1" x14ac:dyDescent="0.2">
      <c r="B132" s="65"/>
      <c r="C132" s="64"/>
      <c r="D132" s="65" t="s">
        <v>108</v>
      </c>
      <c r="E132" s="66">
        <v>11338.588</v>
      </c>
      <c r="F132" s="66">
        <v>19649.5</v>
      </c>
      <c r="G132" s="66">
        <v>8341.3449999999993</v>
      </c>
      <c r="H132" s="66">
        <v>3644.0550000000003</v>
      </c>
      <c r="I132" s="66">
        <v>42973.487999999998</v>
      </c>
      <c r="J132" s="66"/>
      <c r="K132" s="66"/>
      <c r="L132" s="64"/>
      <c r="M132" s="65"/>
      <c r="N132" s="65" t="s">
        <v>108</v>
      </c>
      <c r="O132" s="66">
        <v>2932.355</v>
      </c>
      <c r="P132" s="66">
        <v>10930.4</v>
      </c>
      <c r="Q132" s="66">
        <v>2141.16</v>
      </c>
      <c r="R132" s="66">
        <v>553.57500000000005</v>
      </c>
      <c r="S132" s="66">
        <v>16557.489999999998</v>
      </c>
      <c r="T132" s="67"/>
      <c r="U132" s="67"/>
    </row>
    <row r="133" spans="2:21" s="63" customFormat="1" ht="15" x14ac:dyDescent="0.2">
      <c r="B133" s="65"/>
      <c r="C133" s="64"/>
      <c r="D133" s="65" t="s">
        <v>109</v>
      </c>
      <c r="E133" s="66">
        <v>12214.15</v>
      </c>
      <c r="F133" s="66">
        <v>18547.400000000001</v>
      </c>
      <c r="G133" s="66">
        <v>6161.5249999999996</v>
      </c>
      <c r="H133" s="66">
        <v>3583.8375000000001</v>
      </c>
      <c r="I133" s="66">
        <v>40506.912500000006</v>
      </c>
      <c r="J133" s="66"/>
      <c r="K133" s="66"/>
      <c r="L133" s="64"/>
      <c r="M133" s="65"/>
      <c r="N133" s="65" t="s">
        <v>109</v>
      </c>
      <c r="O133" s="66">
        <v>3535.06</v>
      </c>
      <c r="P133" s="66">
        <v>11545.5</v>
      </c>
      <c r="Q133" s="66">
        <v>2276.6875</v>
      </c>
      <c r="R133" s="66">
        <v>356.255</v>
      </c>
      <c r="S133" s="66">
        <v>17713.502499999999</v>
      </c>
      <c r="T133" s="67"/>
      <c r="U133" s="67"/>
    </row>
    <row r="134" spans="2:21" s="63" customFormat="1" ht="15" x14ac:dyDescent="0.2">
      <c r="B134" s="65"/>
      <c r="C134" s="64"/>
      <c r="D134" s="65" t="s">
        <v>110</v>
      </c>
      <c r="E134" s="66">
        <v>9634.14</v>
      </c>
      <c r="F134" s="66">
        <v>17863.924999999999</v>
      </c>
      <c r="G134" s="66">
        <v>6414.2074999999995</v>
      </c>
      <c r="H134" s="66">
        <v>3827.1299999999997</v>
      </c>
      <c r="I134" s="66">
        <v>37739.402499999997</v>
      </c>
      <c r="J134" s="66"/>
      <c r="K134" s="66"/>
      <c r="L134" s="64"/>
      <c r="M134" s="65"/>
      <c r="N134" s="65" t="s">
        <v>110</v>
      </c>
      <c r="O134" s="66">
        <v>4087.6299999999997</v>
      </c>
      <c r="P134" s="66">
        <v>9819.5750000000007</v>
      </c>
      <c r="Q134" s="66">
        <v>2200.4625000000001</v>
      </c>
      <c r="R134" s="66">
        <v>155</v>
      </c>
      <c r="S134" s="66">
        <v>16262.6675</v>
      </c>
      <c r="T134" s="67"/>
      <c r="U134" s="67"/>
    </row>
    <row r="135" spans="2:21" s="63" customFormat="1" ht="15" x14ac:dyDescent="0.2">
      <c r="B135" s="65"/>
      <c r="C135" s="64"/>
      <c r="D135" s="65" t="s">
        <v>111</v>
      </c>
      <c r="E135" s="66">
        <v>10782.81</v>
      </c>
      <c r="F135" s="66">
        <v>20360.287499999999</v>
      </c>
      <c r="G135" s="66">
        <v>5936.2324999999992</v>
      </c>
      <c r="H135" s="66">
        <v>2840.1099999999997</v>
      </c>
      <c r="I135" s="66">
        <v>39919.439999999995</v>
      </c>
      <c r="J135" s="66"/>
      <c r="K135" s="66"/>
      <c r="L135" s="64"/>
      <c r="M135" s="65"/>
      <c r="N135" s="65" t="s">
        <v>111</v>
      </c>
      <c r="O135" s="66">
        <v>4602.1400000000003</v>
      </c>
      <c r="P135" s="66">
        <v>11300.1525</v>
      </c>
      <c r="Q135" s="66">
        <v>2866.5499999999997</v>
      </c>
      <c r="R135" s="66">
        <v>311.96249999999998</v>
      </c>
      <c r="S135" s="66">
        <v>19080.805</v>
      </c>
      <c r="T135" s="67"/>
      <c r="U135" s="67"/>
    </row>
    <row r="136" spans="2:21" ht="15" x14ac:dyDescent="0.2">
      <c r="B136" s="62" t="s">
        <v>192</v>
      </c>
      <c r="C136" s="62">
        <v>2012</v>
      </c>
      <c r="D136" s="68" t="s">
        <v>112</v>
      </c>
      <c r="E136" s="48">
        <v>11182.730000000001</v>
      </c>
      <c r="F136" s="48">
        <v>17697.762499999997</v>
      </c>
      <c r="G136" s="48">
        <v>7443.6049999999996</v>
      </c>
      <c r="H136" s="48">
        <v>4117.1899999999996</v>
      </c>
      <c r="I136" s="48">
        <v>40441.287500000006</v>
      </c>
      <c r="J136" s="48"/>
      <c r="K136" s="48"/>
      <c r="L136" s="62" t="s">
        <v>191</v>
      </c>
      <c r="M136" s="62">
        <v>2012</v>
      </c>
      <c r="N136" s="68" t="s">
        <v>112</v>
      </c>
      <c r="O136" s="48">
        <v>3737.26</v>
      </c>
      <c r="P136" s="48">
        <v>9163.85</v>
      </c>
      <c r="Q136" s="48">
        <v>2181.6275000000001</v>
      </c>
      <c r="R136" s="48">
        <v>422.72749999999996</v>
      </c>
      <c r="S136" s="48">
        <v>15505.465</v>
      </c>
      <c r="T136" s="47"/>
      <c r="U136" s="47"/>
    </row>
    <row r="137" spans="2:21" ht="15" x14ac:dyDescent="0.2">
      <c r="C137" s="62"/>
      <c r="D137" s="68" t="s">
        <v>113</v>
      </c>
      <c r="E137" s="48">
        <v>10050.810000000001</v>
      </c>
      <c r="F137" s="48">
        <v>16493.199999999997</v>
      </c>
      <c r="G137" s="48">
        <v>7153.92</v>
      </c>
      <c r="H137" s="48">
        <v>3885.9300000000003</v>
      </c>
      <c r="I137" s="48">
        <v>37583.86</v>
      </c>
      <c r="J137" s="48"/>
      <c r="K137" s="48"/>
      <c r="L137" s="62"/>
      <c r="M137" s="62"/>
      <c r="N137" s="68" t="s">
        <v>113</v>
      </c>
      <c r="O137" s="48">
        <v>4685.0525000000007</v>
      </c>
      <c r="P137" s="48">
        <v>10826.625</v>
      </c>
      <c r="Q137" s="48">
        <v>3021.6125000000002</v>
      </c>
      <c r="R137" s="48">
        <v>498.76499999999999</v>
      </c>
      <c r="S137" s="48">
        <v>19032.055</v>
      </c>
      <c r="T137" s="47"/>
      <c r="U137" s="47"/>
    </row>
    <row r="138" spans="2:21" ht="15" x14ac:dyDescent="0.2">
      <c r="C138" s="62"/>
      <c r="D138" s="68" t="s">
        <v>114</v>
      </c>
      <c r="E138" s="48">
        <v>15234.220000000001</v>
      </c>
      <c r="F138" s="48">
        <v>20323.787499999999</v>
      </c>
      <c r="G138" s="48">
        <v>9433.4524999999994</v>
      </c>
      <c r="H138" s="48">
        <v>4747.9074999999993</v>
      </c>
      <c r="I138" s="48">
        <v>49739.3675</v>
      </c>
      <c r="J138" s="48"/>
      <c r="K138" s="48"/>
      <c r="L138" s="62"/>
      <c r="M138" s="62"/>
      <c r="N138" s="68" t="s">
        <v>114</v>
      </c>
      <c r="O138" s="48">
        <v>5891.29</v>
      </c>
      <c r="P138" s="48">
        <v>13873.3</v>
      </c>
      <c r="Q138" s="48">
        <v>2534.7350000000001</v>
      </c>
      <c r="R138" s="48">
        <v>326.60249999999996</v>
      </c>
      <c r="S138" s="48">
        <v>22625.927500000002</v>
      </c>
      <c r="T138" s="47"/>
      <c r="U138" s="47"/>
    </row>
    <row r="139" spans="2:21" ht="15" x14ac:dyDescent="0.2">
      <c r="C139" s="62"/>
      <c r="D139" s="68" t="s">
        <v>102</v>
      </c>
      <c r="E139" s="48">
        <v>12478.810000000001</v>
      </c>
      <c r="F139" s="48">
        <v>17646.449999999997</v>
      </c>
      <c r="G139" s="48">
        <v>8219.8924999999999</v>
      </c>
      <c r="H139" s="48">
        <v>3904.7525000000001</v>
      </c>
      <c r="I139" s="48">
        <v>42249.904999999999</v>
      </c>
      <c r="J139" s="48"/>
      <c r="K139" s="48"/>
      <c r="L139" s="62"/>
      <c r="M139" s="62"/>
      <c r="N139" s="68" t="s">
        <v>102</v>
      </c>
      <c r="O139" s="48">
        <v>5335.9425000000001</v>
      </c>
      <c r="P139" s="48">
        <v>11496.674999999999</v>
      </c>
      <c r="Q139" s="48">
        <v>2724.4525000000003</v>
      </c>
      <c r="R139" s="48">
        <v>360.28499999999997</v>
      </c>
      <c r="S139" s="48">
        <v>19917.355</v>
      </c>
      <c r="T139" s="47"/>
      <c r="U139" s="47"/>
    </row>
    <row r="140" spans="2:21" ht="15" x14ac:dyDescent="0.2">
      <c r="C140" s="62"/>
      <c r="D140" s="68" t="s">
        <v>104</v>
      </c>
      <c r="E140" s="48">
        <v>14298.07</v>
      </c>
      <c r="F140" s="48">
        <v>17610.7</v>
      </c>
      <c r="G140" s="48">
        <v>8457.2425000000003</v>
      </c>
      <c r="H140" s="48">
        <v>5182.4775000000009</v>
      </c>
      <c r="I140" s="48">
        <v>45548.49</v>
      </c>
      <c r="J140" s="48"/>
      <c r="K140" s="48"/>
      <c r="L140" s="62"/>
      <c r="M140" s="62"/>
      <c r="N140" s="68" t="s">
        <v>104</v>
      </c>
      <c r="O140" s="48">
        <v>4396.2574999999997</v>
      </c>
      <c r="P140" s="48">
        <v>11203.4</v>
      </c>
      <c r="Q140" s="48">
        <v>2886.9425000000001</v>
      </c>
      <c r="R140" s="48">
        <v>446.54499999999996</v>
      </c>
      <c r="S140" s="48">
        <v>18933.144999999997</v>
      </c>
      <c r="T140" s="47"/>
      <c r="U140" s="47"/>
    </row>
    <row r="141" spans="2:21" ht="15" x14ac:dyDescent="0.2">
      <c r="C141" s="62"/>
      <c r="D141" s="68" t="s">
        <v>105</v>
      </c>
      <c r="E141" s="48">
        <v>14238.934999999999</v>
      </c>
      <c r="F141" s="48">
        <v>16591.825000000001</v>
      </c>
      <c r="G141" s="48">
        <v>7683.4499999999989</v>
      </c>
      <c r="H141" s="48">
        <v>4928.9649999999992</v>
      </c>
      <c r="I141" s="48">
        <v>43443.174999999996</v>
      </c>
      <c r="J141" s="48"/>
      <c r="K141" s="48"/>
      <c r="L141" s="62"/>
      <c r="M141" s="62"/>
      <c r="N141" s="68" t="s">
        <v>105</v>
      </c>
      <c r="O141" s="48">
        <v>3021.5725000000002</v>
      </c>
      <c r="P141" s="48">
        <v>11446.9</v>
      </c>
      <c r="Q141" s="48">
        <v>3381.44</v>
      </c>
      <c r="R141" s="48">
        <v>456.09000000000003</v>
      </c>
      <c r="S141" s="48">
        <v>18306.002499999999</v>
      </c>
      <c r="T141" s="47"/>
      <c r="U141" s="47"/>
    </row>
    <row r="142" spans="2:21" ht="15" x14ac:dyDescent="0.2">
      <c r="C142" s="62"/>
      <c r="D142" s="68" t="s">
        <v>106</v>
      </c>
      <c r="E142" s="48">
        <v>12340.737499999999</v>
      </c>
      <c r="F142" s="48">
        <v>19032.212500000001</v>
      </c>
      <c r="G142" s="48">
        <v>8928.4850000000006</v>
      </c>
      <c r="H142" s="48">
        <v>4474.375</v>
      </c>
      <c r="I142" s="48">
        <v>44775.81</v>
      </c>
      <c r="J142" s="48"/>
      <c r="K142" s="48"/>
      <c r="L142" s="62"/>
      <c r="M142" s="62"/>
      <c r="N142" s="68" t="s">
        <v>106</v>
      </c>
      <c r="O142" s="48">
        <v>3683.6875</v>
      </c>
      <c r="P142" s="48">
        <v>11045.075000000001</v>
      </c>
      <c r="Q142" s="48">
        <v>3440.0924999999997</v>
      </c>
      <c r="R142" s="48">
        <v>227.45249999999999</v>
      </c>
      <c r="S142" s="48">
        <v>18396.307499999999</v>
      </c>
      <c r="T142" s="47"/>
      <c r="U142" s="47"/>
    </row>
    <row r="143" spans="2:21" ht="15" x14ac:dyDescent="0.2">
      <c r="C143" s="62"/>
      <c r="D143" s="68" t="s">
        <v>107</v>
      </c>
      <c r="E143" s="48">
        <v>14077.725</v>
      </c>
      <c r="F143" s="48">
        <v>19117.525000000001</v>
      </c>
      <c r="G143" s="48">
        <v>9291.2150000000001</v>
      </c>
      <c r="H143" s="48">
        <v>5051.7074999999995</v>
      </c>
      <c r="I143" s="48">
        <v>47538.172499999993</v>
      </c>
      <c r="J143" s="48"/>
      <c r="K143" s="48"/>
      <c r="L143" s="62"/>
      <c r="M143" s="62"/>
      <c r="N143" s="68" t="s">
        <v>107</v>
      </c>
      <c r="O143" s="48">
        <v>3487.82</v>
      </c>
      <c r="P143" s="48">
        <v>11772.424999999999</v>
      </c>
      <c r="Q143" s="48">
        <v>3220.8175000000001</v>
      </c>
      <c r="R143" s="48">
        <v>298.12</v>
      </c>
      <c r="S143" s="48">
        <v>18779.182499999999</v>
      </c>
      <c r="T143" s="47"/>
      <c r="U143" s="47"/>
    </row>
    <row r="144" spans="2:21" ht="15" x14ac:dyDescent="0.2">
      <c r="C144" s="62"/>
      <c r="D144" s="68" t="s">
        <v>108</v>
      </c>
      <c r="E144" s="48">
        <v>12452.745000000001</v>
      </c>
      <c r="F144" s="48">
        <v>17953.275000000001</v>
      </c>
      <c r="G144" s="48">
        <v>9728.6750000000011</v>
      </c>
      <c r="H144" s="48">
        <v>4824.0500000000011</v>
      </c>
      <c r="I144" s="48">
        <v>44958.74500000001</v>
      </c>
      <c r="J144" s="48"/>
      <c r="K144" s="48"/>
      <c r="L144" s="62"/>
      <c r="M144" s="62"/>
      <c r="N144" s="68" t="s">
        <v>108</v>
      </c>
      <c r="O144" s="48">
        <v>3616.5924999999997</v>
      </c>
      <c r="P144" s="48">
        <v>11624</v>
      </c>
      <c r="Q144" s="48">
        <v>2547.7249999999999</v>
      </c>
      <c r="R144" s="48">
        <v>280.2475</v>
      </c>
      <c r="S144" s="48">
        <v>18068.564999999999</v>
      </c>
      <c r="T144" s="47"/>
      <c r="U144" s="47"/>
    </row>
    <row r="145" spans="3:21" ht="15" x14ac:dyDescent="0.2">
      <c r="C145" s="62"/>
      <c r="D145" s="68" t="s">
        <v>109</v>
      </c>
      <c r="E145" s="48">
        <v>12386.055</v>
      </c>
      <c r="F145" s="48">
        <v>18582.825000000001</v>
      </c>
      <c r="G145" s="48">
        <v>9939.2849999999999</v>
      </c>
      <c r="H145" s="48">
        <v>5636.0399999999991</v>
      </c>
      <c r="I145" s="48">
        <v>46544.205000000002</v>
      </c>
      <c r="J145" s="48"/>
      <c r="K145" s="48"/>
      <c r="L145" s="62"/>
      <c r="M145" s="62"/>
      <c r="N145" s="68" t="s">
        <v>109</v>
      </c>
      <c r="O145" s="48">
        <v>4165.5249999999996</v>
      </c>
      <c r="P145" s="48">
        <v>11725.735000000001</v>
      </c>
      <c r="Q145" s="48">
        <v>2764.6174999999998</v>
      </c>
      <c r="R145" s="48">
        <v>347.67499999999995</v>
      </c>
      <c r="S145" s="48">
        <v>19003.552499999998</v>
      </c>
      <c r="T145" s="47"/>
      <c r="U145" s="47"/>
    </row>
    <row r="146" spans="3:21" ht="15" x14ac:dyDescent="0.2">
      <c r="C146" s="62"/>
      <c r="D146" s="68" t="s">
        <v>110</v>
      </c>
      <c r="E146" s="48">
        <v>13336.655000000001</v>
      </c>
      <c r="F146" s="48">
        <v>19718.325000000001</v>
      </c>
      <c r="G146" s="48">
        <v>9652.4575000000004</v>
      </c>
      <c r="H146" s="48">
        <v>5388.1249999999991</v>
      </c>
      <c r="I146" s="48">
        <v>48095.5625</v>
      </c>
      <c r="J146" s="48"/>
      <c r="K146" s="48"/>
      <c r="L146" s="62"/>
      <c r="M146" s="62"/>
      <c r="N146" s="68" t="s">
        <v>110</v>
      </c>
      <c r="O146" s="48">
        <v>4173.7299999999996</v>
      </c>
      <c r="P146" s="48">
        <v>12297.674999999999</v>
      </c>
      <c r="Q146" s="48">
        <v>1875.8074999999999</v>
      </c>
      <c r="R146" s="48">
        <v>274.95249999999999</v>
      </c>
      <c r="S146" s="48">
        <v>18622.164999999997</v>
      </c>
      <c r="T146" s="47"/>
      <c r="U146" s="47"/>
    </row>
    <row r="147" spans="3:21" ht="15" x14ac:dyDescent="0.2">
      <c r="C147" s="62"/>
      <c r="D147" s="68" t="s">
        <v>111</v>
      </c>
      <c r="E147" s="48">
        <v>12458.59</v>
      </c>
      <c r="F147" s="48">
        <v>20166.8325</v>
      </c>
      <c r="G147" s="48">
        <v>10605.76</v>
      </c>
      <c r="H147" s="48">
        <v>3324.3450000000003</v>
      </c>
      <c r="I147" s="48">
        <v>46555.527500000004</v>
      </c>
      <c r="J147" s="48"/>
      <c r="K147" s="48"/>
      <c r="L147" s="62"/>
      <c r="M147" s="62"/>
      <c r="N147" s="68" t="s">
        <v>111</v>
      </c>
      <c r="O147" s="48">
        <v>3393.76</v>
      </c>
      <c r="P147" s="48">
        <v>12141.875</v>
      </c>
      <c r="Q147" s="48">
        <v>2308.3775000000001</v>
      </c>
      <c r="R147" s="48">
        <v>606.04750000000001</v>
      </c>
      <c r="S147" s="48">
        <v>18450.060000000001</v>
      </c>
      <c r="T147" s="47"/>
      <c r="U147" s="47"/>
    </row>
    <row r="148" spans="3:21" ht="15" x14ac:dyDescent="0.2">
      <c r="C148" s="62">
        <v>2013</v>
      </c>
      <c r="D148" s="68" t="s">
        <v>112</v>
      </c>
      <c r="E148" s="48">
        <v>13353.785</v>
      </c>
      <c r="F148" s="48">
        <v>17930.48</v>
      </c>
      <c r="G148" s="48">
        <v>12436.8825</v>
      </c>
      <c r="H148" s="48">
        <v>5295.2049999999999</v>
      </c>
      <c r="I148" s="48">
        <v>49016.352500000001</v>
      </c>
      <c r="J148" s="48"/>
      <c r="K148" s="48"/>
      <c r="L148" s="62"/>
      <c r="M148" s="62">
        <v>2013</v>
      </c>
      <c r="N148" s="68" t="s">
        <v>112</v>
      </c>
      <c r="O148" s="48">
        <v>4471.33</v>
      </c>
      <c r="P148" s="48">
        <v>9025.1</v>
      </c>
      <c r="Q148" s="48">
        <v>2415.8525</v>
      </c>
      <c r="R148" s="48">
        <v>487.21499999999997</v>
      </c>
      <c r="S148" s="48">
        <v>16399.497500000001</v>
      </c>
      <c r="T148" s="47"/>
      <c r="U148" s="47"/>
    </row>
    <row r="149" spans="3:21" ht="15" x14ac:dyDescent="0.2">
      <c r="C149" s="62"/>
      <c r="D149" s="68" t="s">
        <v>113</v>
      </c>
      <c r="E149" s="48">
        <v>11694.390000000001</v>
      </c>
      <c r="F149" s="48">
        <v>15499.975</v>
      </c>
      <c r="G149" s="48">
        <v>12684.769999999999</v>
      </c>
      <c r="H149" s="48">
        <v>4643.5225</v>
      </c>
      <c r="I149" s="48">
        <v>44522.657500000001</v>
      </c>
      <c r="J149" s="48"/>
      <c r="K149" s="48"/>
      <c r="L149" s="62"/>
      <c r="M149" s="62"/>
      <c r="N149" s="68" t="s">
        <v>113</v>
      </c>
      <c r="O149" s="48">
        <v>4803.67</v>
      </c>
      <c r="P149" s="48">
        <v>8929.74</v>
      </c>
      <c r="Q149" s="48">
        <v>2048.3674999999998</v>
      </c>
      <c r="R149" s="48">
        <v>271.23500000000001</v>
      </c>
      <c r="S149" s="48">
        <v>16053.012500000001</v>
      </c>
      <c r="T149" s="47"/>
      <c r="U149" s="47"/>
    </row>
    <row r="150" spans="3:21" ht="15" x14ac:dyDescent="0.2">
      <c r="C150" s="62"/>
      <c r="D150" s="68" t="s">
        <v>114</v>
      </c>
      <c r="E150" s="48">
        <v>15202.2</v>
      </c>
      <c r="F150" s="48">
        <v>18356.587</v>
      </c>
      <c r="G150" s="48">
        <v>13689.329999999998</v>
      </c>
      <c r="H150" s="48">
        <v>4466.5924999999997</v>
      </c>
      <c r="I150" s="48">
        <v>51714.709499999997</v>
      </c>
      <c r="J150" s="48"/>
      <c r="K150" s="48"/>
      <c r="L150" s="62"/>
      <c r="M150" s="62"/>
      <c r="N150" s="68" t="s">
        <v>114</v>
      </c>
      <c r="O150" s="48">
        <v>6331.74</v>
      </c>
      <c r="P150" s="48">
        <v>8956.0249999999996</v>
      </c>
      <c r="Q150" s="48">
        <v>1770.8625</v>
      </c>
      <c r="R150" s="48">
        <v>190.745</v>
      </c>
      <c r="S150" s="48">
        <v>17249.372499999998</v>
      </c>
      <c r="T150" s="47"/>
      <c r="U150" s="47"/>
    </row>
    <row r="151" spans="3:21" ht="15" x14ac:dyDescent="0.2">
      <c r="C151" s="62"/>
      <c r="D151" s="68" t="s">
        <v>102</v>
      </c>
      <c r="E151" s="48">
        <v>12437.34</v>
      </c>
      <c r="F151" s="48">
        <v>20740.436000000002</v>
      </c>
      <c r="G151" s="48">
        <v>18035.43</v>
      </c>
      <c r="H151" s="48">
        <v>5376.2225000000008</v>
      </c>
      <c r="I151" s="48">
        <v>56589.428500000002</v>
      </c>
      <c r="J151" s="48"/>
      <c r="K151" s="48"/>
      <c r="L151" s="62"/>
      <c r="M151" s="62"/>
      <c r="N151" s="68" t="s">
        <v>102</v>
      </c>
      <c r="O151" s="48">
        <v>6811.08</v>
      </c>
      <c r="P151" s="48">
        <v>10543.906999999999</v>
      </c>
      <c r="Q151" s="48">
        <v>2362.9225000000001</v>
      </c>
      <c r="R151" s="48">
        <v>205.41</v>
      </c>
      <c r="S151" s="48">
        <v>19923.319500000001</v>
      </c>
      <c r="T151" s="47"/>
      <c r="U151" s="47"/>
    </row>
    <row r="152" spans="3:21" ht="15" x14ac:dyDescent="0.2">
      <c r="C152" s="62"/>
      <c r="D152" s="68" t="s">
        <v>104</v>
      </c>
      <c r="E152" s="48">
        <v>15016.16</v>
      </c>
      <c r="F152" s="48">
        <v>18860.032999999999</v>
      </c>
      <c r="G152" s="48">
        <v>16534.045000000002</v>
      </c>
      <c r="H152" s="48">
        <v>5354.7275000000009</v>
      </c>
      <c r="I152" s="48">
        <v>55764.965499999998</v>
      </c>
      <c r="J152" s="48"/>
      <c r="K152" s="48"/>
      <c r="L152" s="62"/>
      <c r="M152" s="62"/>
      <c r="N152" s="68" t="s">
        <v>104</v>
      </c>
      <c r="O152" s="48">
        <v>8438.19</v>
      </c>
      <c r="P152" s="48">
        <v>8879.375</v>
      </c>
      <c r="Q152" s="48">
        <v>3090.0899999999997</v>
      </c>
      <c r="R152" s="48">
        <v>195.82000000000002</v>
      </c>
      <c r="S152" s="48">
        <v>20603.475000000002</v>
      </c>
      <c r="T152" s="47"/>
      <c r="U152" s="47"/>
    </row>
    <row r="153" spans="3:21" ht="15" x14ac:dyDescent="0.2">
      <c r="C153" s="68"/>
      <c r="D153" s="68" t="s">
        <v>105</v>
      </c>
      <c r="E153" s="48">
        <v>13319.61</v>
      </c>
      <c r="F153" s="48">
        <v>15925.727999999999</v>
      </c>
      <c r="G153" s="48">
        <v>14315.295</v>
      </c>
      <c r="H153" s="48">
        <v>4342.165</v>
      </c>
      <c r="I153" s="48">
        <v>47902.798000000003</v>
      </c>
      <c r="J153" s="48"/>
      <c r="K153" s="48"/>
      <c r="L153" s="62"/>
      <c r="M153" s="62"/>
      <c r="N153" s="68" t="s">
        <v>105</v>
      </c>
      <c r="O153" s="48">
        <v>7033.1799999999994</v>
      </c>
      <c r="P153" s="48">
        <v>8523.5500000000011</v>
      </c>
      <c r="Q153" s="48">
        <v>2441.0875000000001</v>
      </c>
      <c r="R153" s="48">
        <v>254.09500000000003</v>
      </c>
      <c r="S153" s="48">
        <v>18251.912500000002</v>
      </c>
      <c r="T153" s="47"/>
      <c r="U153" s="47"/>
    </row>
    <row r="154" spans="3:21" ht="15" x14ac:dyDescent="0.2">
      <c r="C154" s="68"/>
      <c r="D154" s="68" t="s">
        <v>106</v>
      </c>
      <c r="E154" s="48">
        <v>18082.337</v>
      </c>
      <c r="F154" s="48">
        <v>20274.053</v>
      </c>
      <c r="G154" s="48">
        <v>14938.695</v>
      </c>
      <c r="H154" s="48">
        <v>6560.665</v>
      </c>
      <c r="I154" s="48">
        <v>59855.75</v>
      </c>
      <c r="J154" s="48"/>
      <c r="K154" s="48"/>
      <c r="L154" s="62"/>
      <c r="M154" s="62"/>
      <c r="N154" s="68" t="s">
        <v>106</v>
      </c>
      <c r="O154" s="48">
        <v>7867.82</v>
      </c>
      <c r="P154" s="48">
        <v>9199.875</v>
      </c>
      <c r="Q154" s="48">
        <v>2891.9975000000004</v>
      </c>
      <c r="R154" s="48">
        <v>416.13</v>
      </c>
      <c r="S154" s="48">
        <v>20375.822500000002</v>
      </c>
      <c r="T154" s="47"/>
      <c r="U154" s="47"/>
    </row>
    <row r="155" spans="3:21" ht="15" x14ac:dyDescent="0.2">
      <c r="C155" s="68"/>
      <c r="D155" s="68" t="s">
        <v>107</v>
      </c>
      <c r="E155" s="48">
        <v>15210.09</v>
      </c>
      <c r="F155" s="48">
        <v>16687.55</v>
      </c>
      <c r="G155" s="48">
        <v>13827.585000000001</v>
      </c>
      <c r="H155" s="48">
        <v>6798.86</v>
      </c>
      <c r="I155" s="48">
        <v>52524.084999999999</v>
      </c>
      <c r="J155" s="48"/>
      <c r="K155" s="48"/>
      <c r="L155" s="62"/>
      <c r="M155" s="62"/>
      <c r="N155" s="68" t="s">
        <v>107</v>
      </c>
      <c r="O155" s="48">
        <v>6889.2699999999995</v>
      </c>
      <c r="P155" s="48">
        <v>9377.2250000000022</v>
      </c>
      <c r="Q155" s="48">
        <v>3117.0425</v>
      </c>
      <c r="R155" s="48">
        <v>357.5575</v>
      </c>
      <c r="S155" s="48">
        <v>19741.095000000001</v>
      </c>
      <c r="T155" s="47"/>
      <c r="U155" s="47"/>
    </row>
    <row r="156" spans="3:21" ht="15" x14ac:dyDescent="0.2">
      <c r="C156" s="68"/>
      <c r="D156" s="68" t="s">
        <v>108</v>
      </c>
      <c r="E156" s="48">
        <v>13971.429999999998</v>
      </c>
      <c r="F156" s="48">
        <v>16183.356</v>
      </c>
      <c r="G156" s="48">
        <v>11098.0425</v>
      </c>
      <c r="H156" s="48">
        <v>5624.5225</v>
      </c>
      <c r="I156" s="48">
        <v>46877.351000000002</v>
      </c>
      <c r="J156" s="48"/>
      <c r="K156" s="48"/>
      <c r="L156" s="62"/>
      <c r="M156" s="62"/>
      <c r="N156" s="68" t="s">
        <v>108</v>
      </c>
      <c r="O156" s="48">
        <v>8251.24</v>
      </c>
      <c r="P156" s="48">
        <v>9620.15</v>
      </c>
      <c r="Q156" s="48">
        <v>3139.1524999999997</v>
      </c>
      <c r="R156" s="48">
        <v>247.26499999999999</v>
      </c>
      <c r="S156" s="48">
        <v>21257.807499999999</v>
      </c>
      <c r="T156" s="47"/>
      <c r="U156" s="47"/>
    </row>
    <row r="157" spans="3:21" ht="15" x14ac:dyDescent="0.2">
      <c r="C157" s="68"/>
      <c r="D157" s="68" t="s">
        <v>109</v>
      </c>
      <c r="E157" s="48">
        <v>13744.355</v>
      </c>
      <c r="F157" s="48">
        <v>18034.968999999997</v>
      </c>
      <c r="G157" s="48">
        <v>11075.347500000002</v>
      </c>
      <c r="H157" s="48">
        <v>7329.432499999999</v>
      </c>
      <c r="I157" s="48">
        <v>50184.103999999992</v>
      </c>
      <c r="J157" s="48"/>
      <c r="K157" s="48"/>
      <c r="L157" s="62"/>
      <c r="M157" s="62"/>
      <c r="N157" s="68" t="s">
        <v>109</v>
      </c>
      <c r="O157" s="48">
        <v>10252.265000000001</v>
      </c>
      <c r="P157" s="48">
        <v>9306.0249999999996</v>
      </c>
      <c r="Q157" s="48">
        <v>2998.8224999999998</v>
      </c>
      <c r="R157" s="48">
        <v>432.84500000000003</v>
      </c>
      <c r="S157" s="48">
        <v>22989.9575</v>
      </c>
      <c r="T157" s="47"/>
      <c r="U157" s="47"/>
    </row>
    <row r="158" spans="3:21" ht="15" x14ac:dyDescent="0.2">
      <c r="C158" s="68"/>
      <c r="D158" s="68" t="s">
        <v>110</v>
      </c>
      <c r="E158" s="48">
        <v>15898.735999999999</v>
      </c>
      <c r="F158" s="48">
        <v>16574.75</v>
      </c>
      <c r="G158" s="48">
        <v>10828.237499999999</v>
      </c>
      <c r="H158" s="48">
        <v>6193.1525000000001</v>
      </c>
      <c r="I158" s="48">
        <v>49494.875999999989</v>
      </c>
      <c r="J158" s="48"/>
      <c r="K158" s="48"/>
      <c r="L158" s="62"/>
      <c r="M158" s="62"/>
      <c r="N158" s="68" t="s">
        <v>110</v>
      </c>
      <c r="O158" s="48">
        <v>10471.3225</v>
      </c>
      <c r="P158" s="48">
        <v>10264.105</v>
      </c>
      <c r="Q158" s="48">
        <v>3401.9349999999999</v>
      </c>
      <c r="R158" s="48">
        <v>272.03750000000002</v>
      </c>
      <c r="S158" s="48">
        <v>24409.399999999998</v>
      </c>
      <c r="T158" s="47"/>
      <c r="U158" s="47"/>
    </row>
    <row r="159" spans="3:21" ht="15" x14ac:dyDescent="0.2">
      <c r="C159" s="68"/>
      <c r="D159" s="68" t="s">
        <v>111</v>
      </c>
      <c r="E159" s="48">
        <v>16248.96</v>
      </c>
      <c r="F159" s="48">
        <v>17005.55</v>
      </c>
      <c r="G159" s="48">
        <v>11996.31</v>
      </c>
      <c r="H159" s="48">
        <v>3919.7724999999996</v>
      </c>
      <c r="I159" s="48">
        <v>49170.592499999992</v>
      </c>
      <c r="J159" s="48"/>
      <c r="K159" s="48"/>
      <c r="L159" s="62"/>
      <c r="M159" s="62"/>
      <c r="N159" s="68" t="s">
        <v>111</v>
      </c>
      <c r="O159" s="48">
        <v>7040.7949999999992</v>
      </c>
      <c r="P159" s="48">
        <v>13759.289999999999</v>
      </c>
      <c r="Q159" s="48">
        <v>3403.3625000000002</v>
      </c>
      <c r="R159" s="48">
        <v>280.14999999999998</v>
      </c>
      <c r="S159" s="48">
        <v>24483.5975</v>
      </c>
      <c r="T159" s="47"/>
      <c r="U159" s="47"/>
    </row>
    <row r="160" spans="3:21" ht="15" x14ac:dyDescent="0.2">
      <c r="C160" s="62">
        <v>2014</v>
      </c>
      <c r="D160" s="68" t="s">
        <v>112</v>
      </c>
      <c r="E160" s="48">
        <v>15938.050000000001</v>
      </c>
      <c r="F160" s="48">
        <v>12847.875</v>
      </c>
      <c r="G160" s="48">
        <v>10511.3025</v>
      </c>
      <c r="H160" s="48">
        <v>5216.1150000000007</v>
      </c>
      <c r="I160" s="48">
        <v>44513.342499999999</v>
      </c>
      <c r="J160" s="48"/>
      <c r="K160" s="48"/>
      <c r="L160" s="62"/>
      <c r="M160" s="62">
        <v>2014</v>
      </c>
      <c r="N160" s="68" t="s">
        <v>112</v>
      </c>
      <c r="O160" s="48">
        <v>6749.8074999999999</v>
      </c>
      <c r="P160" s="48">
        <v>12759.699999999997</v>
      </c>
      <c r="Q160" s="48">
        <v>2788.17</v>
      </c>
      <c r="R160" s="48">
        <v>274.63249999999999</v>
      </c>
      <c r="S160" s="48">
        <v>22572.309999999998</v>
      </c>
      <c r="T160" s="47"/>
      <c r="U160" s="47"/>
    </row>
    <row r="161" spans="3:21" ht="15" x14ac:dyDescent="0.2">
      <c r="C161" s="62"/>
      <c r="D161" s="68" t="s">
        <v>113</v>
      </c>
      <c r="E161" s="48">
        <v>15967.679999999997</v>
      </c>
      <c r="F161" s="48">
        <v>16006.452499999999</v>
      </c>
      <c r="G161" s="48">
        <v>11539.7425</v>
      </c>
      <c r="H161" s="48">
        <v>4715.5275000000001</v>
      </c>
      <c r="I161" s="48">
        <v>48229.402499999997</v>
      </c>
      <c r="J161" s="48"/>
      <c r="K161" s="48"/>
      <c r="L161" s="62"/>
      <c r="M161" s="62"/>
      <c r="N161" s="68" t="s">
        <v>113</v>
      </c>
      <c r="O161" s="48">
        <v>8302.4124999999985</v>
      </c>
      <c r="P161" s="48">
        <v>14117.675000000001</v>
      </c>
      <c r="Q161" s="48">
        <v>2935.3674999999998</v>
      </c>
      <c r="R161" s="48">
        <v>316.32749999999999</v>
      </c>
      <c r="S161" s="48">
        <v>25671.782500000001</v>
      </c>
      <c r="T161" s="47"/>
      <c r="U161" s="47"/>
    </row>
    <row r="162" spans="3:21" ht="15" x14ac:dyDescent="0.2">
      <c r="C162" s="62"/>
      <c r="D162" s="68" t="s">
        <v>114</v>
      </c>
      <c r="E162" s="48">
        <v>15941.239999999998</v>
      </c>
      <c r="F162" s="48">
        <v>26371.672500000001</v>
      </c>
      <c r="G162" s="48">
        <v>8299.3675000000003</v>
      </c>
      <c r="H162" s="48">
        <v>4474.7750000000005</v>
      </c>
      <c r="I162" s="48">
        <v>55087.055</v>
      </c>
      <c r="J162" s="48"/>
      <c r="K162" s="48"/>
      <c r="L162" s="62"/>
      <c r="M162" s="62"/>
      <c r="N162" s="68" t="s">
        <v>114</v>
      </c>
      <c r="O162" s="48">
        <v>8061.56</v>
      </c>
      <c r="P162" s="48">
        <v>15504.02</v>
      </c>
      <c r="Q162" s="48">
        <v>2803.1725000000001</v>
      </c>
      <c r="R162" s="48">
        <v>238.49250000000001</v>
      </c>
      <c r="S162" s="48">
        <v>26607.245000000003</v>
      </c>
      <c r="T162" s="47"/>
      <c r="U162" s="47"/>
    </row>
    <row r="163" spans="3:21" ht="15" x14ac:dyDescent="0.2">
      <c r="C163" s="62"/>
      <c r="D163" s="68" t="s">
        <v>102</v>
      </c>
      <c r="E163" s="48">
        <v>19875.685999999998</v>
      </c>
      <c r="F163" s="48">
        <v>25492.253750000003</v>
      </c>
      <c r="G163" s="48">
        <v>10283.459999999999</v>
      </c>
      <c r="H163" s="48">
        <v>4790.3099999999995</v>
      </c>
      <c r="I163" s="48">
        <v>60441.709750000002</v>
      </c>
      <c r="J163" s="48"/>
      <c r="K163" s="48"/>
      <c r="L163" s="62"/>
      <c r="M163" s="62"/>
      <c r="N163" s="68" t="s">
        <v>102</v>
      </c>
      <c r="O163" s="48">
        <v>6239.7999999999993</v>
      </c>
      <c r="P163" s="48">
        <v>12740.26</v>
      </c>
      <c r="Q163" s="48">
        <v>1881.3899999999999</v>
      </c>
      <c r="R163" s="48">
        <v>392.23</v>
      </c>
      <c r="S163" s="48">
        <v>21253.679999999997</v>
      </c>
      <c r="T163" s="47"/>
      <c r="U163" s="47"/>
    </row>
    <row r="164" spans="3:21" ht="15" x14ac:dyDescent="0.2">
      <c r="C164" s="62"/>
      <c r="D164" s="68" t="s">
        <v>104</v>
      </c>
      <c r="E164" s="48">
        <v>25774.974999999999</v>
      </c>
      <c r="F164" s="48">
        <v>27668.352999999999</v>
      </c>
      <c r="G164" s="48">
        <v>8994.4</v>
      </c>
      <c r="H164" s="48">
        <v>6620.2950000000001</v>
      </c>
      <c r="I164" s="48">
        <v>69058.023000000001</v>
      </c>
      <c r="J164" s="48"/>
      <c r="K164" s="48"/>
      <c r="L164" s="62"/>
      <c r="M164" s="62"/>
      <c r="N164" s="68" t="s">
        <v>104</v>
      </c>
      <c r="O164" s="48">
        <v>6515.1574999999993</v>
      </c>
      <c r="P164" s="48">
        <v>14944.208500000001</v>
      </c>
      <c r="Q164" s="48">
        <v>2838.0174999999999</v>
      </c>
      <c r="R164" s="48">
        <v>399.16750000000002</v>
      </c>
      <c r="S164" s="48">
        <v>24696.551000000003</v>
      </c>
      <c r="T164" s="47"/>
      <c r="U164" s="47"/>
    </row>
    <row r="165" spans="3:21" ht="15" x14ac:dyDescent="0.2">
      <c r="C165" s="62"/>
      <c r="D165" s="68" t="s">
        <v>105</v>
      </c>
      <c r="E165" s="48">
        <v>20964.370000000003</v>
      </c>
      <c r="F165" s="48">
        <v>20024.455575</v>
      </c>
      <c r="G165" s="48">
        <v>6108.9974999999995</v>
      </c>
      <c r="H165" s="48">
        <v>8173.8349999999991</v>
      </c>
      <c r="I165" s="48">
        <v>55271.658074999999</v>
      </c>
      <c r="J165" s="48"/>
      <c r="K165" s="48"/>
      <c r="L165" s="62"/>
      <c r="M165" s="62"/>
      <c r="N165" s="68" t="s">
        <v>105</v>
      </c>
      <c r="O165" s="48">
        <v>5162.4224999999997</v>
      </c>
      <c r="P165" s="48">
        <v>13003.762478375</v>
      </c>
      <c r="Q165" s="48">
        <v>2616.3500000000004</v>
      </c>
      <c r="R165" s="48">
        <v>255.245</v>
      </c>
      <c r="S165" s="48">
        <v>21037.779978374998</v>
      </c>
      <c r="T165" s="47"/>
      <c r="U165" s="47"/>
    </row>
    <row r="166" spans="3:21" ht="15" x14ac:dyDescent="0.2">
      <c r="C166" s="62"/>
      <c r="D166" s="68" t="s">
        <v>106</v>
      </c>
      <c r="E166" s="48">
        <v>22766.475000000002</v>
      </c>
      <c r="F166" s="48">
        <v>26198.161</v>
      </c>
      <c r="G166" s="48">
        <v>6711.7050000000008</v>
      </c>
      <c r="H166" s="48">
        <v>6443.6549999999997</v>
      </c>
      <c r="I166" s="48">
        <v>62119.995999999999</v>
      </c>
      <c r="J166" s="48"/>
      <c r="K166" s="48"/>
      <c r="L166" s="62"/>
      <c r="M166" s="62"/>
      <c r="N166" s="68" t="s">
        <v>106</v>
      </c>
      <c r="O166" s="48">
        <v>6195.5925000000007</v>
      </c>
      <c r="P166" s="48">
        <v>16690.688999999998</v>
      </c>
      <c r="Q166" s="48">
        <v>2467.46</v>
      </c>
      <c r="R166" s="48">
        <v>192.625</v>
      </c>
      <c r="S166" s="48">
        <v>25546.366499999996</v>
      </c>
      <c r="T166" s="47"/>
      <c r="U166" s="47"/>
    </row>
    <row r="167" spans="3:21" ht="15" x14ac:dyDescent="0.2">
      <c r="C167" s="62"/>
      <c r="D167" s="68" t="s">
        <v>107</v>
      </c>
      <c r="E167" s="48">
        <v>19230.275000000001</v>
      </c>
      <c r="F167" s="48">
        <v>24607.522000000001</v>
      </c>
      <c r="G167" s="48">
        <v>7837.3055000000004</v>
      </c>
      <c r="H167" s="48">
        <v>4345.5304999999998</v>
      </c>
      <c r="I167" s="48">
        <v>56020.633000000009</v>
      </c>
      <c r="J167" s="48"/>
      <c r="K167" s="48"/>
      <c r="L167" s="62"/>
      <c r="M167" s="62"/>
      <c r="N167" s="68" t="s">
        <v>107</v>
      </c>
      <c r="O167" s="48">
        <v>6885.8475000000008</v>
      </c>
      <c r="P167" s="48">
        <v>18850.286</v>
      </c>
      <c r="Q167" s="48">
        <v>2887.6000000000004</v>
      </c>
      <c r="R167" s="48">
        <v>244.80500000000001</v>
      </c>
      <c r="S167" s="48">
        <v>28868.538500000002</v>
      </c>
      <c r="T167" s="47"/>
      <c r="U167" s="47"/>
    </row>
    <row r="168" spans="3:21" ht="15" x14ac:dyDescent="0.2">
      <c r="C168" s="62"/>
      <c r="D168" s="68" t="s">
        <v>108</v>
      </c>
      <c r="E168" s="48">
        <v>17407.105</v>
      </c>
      <c r="F168" s="48">
        <v>21873.06</v>
      </c>
      <c r="G168" s="48">
        <v>8394.43</v>
      </c>
      <c r="H168" s="48">
        <v>5132.0725000000002</v>
      </c>
      <c r="I168" s="48">
        <v>52806.667500000003</v>
      </c>
      <c r="J168" s="48"/>
      <c r="K168" s="48"/>
      <c r="L168" s="62"/>
      <c r="M168" s="62"/>
      <c r="N168" s="68" t="s">
        <v>108</v>
      </c>
      <c r="O168" s="48">
        <v>6712.6299999999992</v>
      </c>
      <c r="P168" s="48">
        <v>19072.213000000003</v>
      </c>
      <c r="Q168" s="48">
        <v>2970.2224999999999</v>
      </c>
      <c r="R168" s="48">
        <v>378.95000000000005</v>
      </c>
      <c r="S168" s="48">
        <v>29134.015500000001</v>
      </c>
      <c r="T168" s="47"/>
      <c r="U168" s="47"/>
    </row>
    <row r="169" spans="3:21" ht="15" x14ac:dyDescent="0.2">
      <c r="C169" s="62"/>
      <c r="D169" s="68" t="s">
        <v>109</v>
      </c>
      <c r="E169" s="48">
        <v>14716.689999999999</v>
      </c>
      <c r="F169" s="48">
        <v>26951.525999999998</v>
      </c>
      <c r="G169" s="48">
        <v>8140.1694999999991</v>
      </c>
      <c r="H169" s="48">
        <v>5329.329999999999</v>
      </c>
      <c r="I169" s="48">
        <v>55137.715499999998</v>
      </c>
      <c r="J169" s="48"/>
      <c r="K169" s="48"/>
      <c r="L169" s="62"/>
      <c r="M169" s="62"/>
      <c r="N169" s="68" t="s">
        <v>109</v>
      </c>
      <c r="O169" s="48">
        <v>5783.6299999999992</v>
      </c>
      <c r="P169" s="48">
        <v>19083.224999999999</v>
      </c>
      <c r="Q169" s="48">
        <v>2882.53</v>
      </c>
      <c r="R169" s="48">
        <v>863.07499999999993</v>
      </c>
      <c r="S169" s="48">
        <v>28612.459999999995</v>
      </c>
      <c r="T169" s="47"/>
      <c r="U169" s="47"/>
    </row>
    <row r="170" spans="3:21" ht="15" x14ac:dyDescent="0.2">
      <c r="C170" s="62"/>
      <c r="D170" s="68" t="s">
        <v>110</v>
      </c>
      <c r="E170" s="48">
        <v>15566.52</v>
      </c>
      <c r="F170" s="48">
        <v>21207.675999999999</v>
      </c>
      <c r="G170" s="48">
        <v>7025.2674999999999</v>
      </c>
      <c r="H170" s="48">
        <v>4759.51</v>
      </c>
      <c r="I170" s="48">
        <v>48558.9735</v>
      </c>
      <c r="J170" s="48"/>
      <c r="K170" s="48"/>
      <c r="L170" s="62"/>
      <c r="M170" s="62"/>
      <c r="N170" s="68" t="s">
        <v>110</v>
      </c>
      <c r="O170" s="48">
        <v>5641.8200000000006</v>
      </c>
      <c r="P170" s="48">
        <v>18571.078999999998</v>
      </c>
      <c r="Q170" s="48">
        <v>2882.3999999999996</v>
      </c>
      <c r="R170" s="48">
        <v>639.27499999999998</v>
      </c>
      <c r="S170" s="48">
        <v>27734.574000000001</v>
      </c>
      <c r="T170" s="47"/>
      <c r="U170" s="47"/>
    </row>
    <row r="171" spans="3:21" ht="15" x14ac:dyDescent="0.2">
      <c r="C171" s="62"/>
      <c r="D171" s="68" t="s">
        <v>111</v>
      </c>
      <c r="E171" s="48">
        <v>17319.834999999999</v>
      </c>
      <c r="F171" s="48">
        <v>22025.463</v>
      </c>
      <c r="G171" s="48">
        <v>6928.0325000000012</v>
      </c>
      <c r="H171" s="48">
        <v>3398.5699999999997</v>
      </c>
      <c r="I171" s="48">
        <v>49671.900499999996</v>
      </c>
      <c r="J171" s="48"/>
      <c r="K171" s="48"/>
      <c r="L171" s="62"/>
      <c r="M171" s="62"/>
      <c r="N171" s="68" t="s">
        <v>111</v>
      </c>
      <c r="O171" s="48">
        <v>5541.49</v>
      </c>
      <c r="P171" s="48">
        <v>22093.929000000004</v>
      </c>
      <c r="Q171" s="48">
        <v>3957.0850000000005</v>
      </c>
      <c r="R171" s="48">
        <v>823.11500000000001</v>
      </c>
      <c r="S171" s="48">
        <v>32415.619000000002</v>
      </c>
      <c r="T171" s="47"/>
      <c r="U171" s="47"/>
    </row>
    <row r="172" spans="3:21" ht="15" x14ac:dyDescent="0.2">
      <c r="C172" s="62">
        <v>2015</v>
      </c>
      <c r="D172" s="68" t="s">
        <v>112</v>
      </c>
      <c r="E172" s="48">
        <v>16057.510000000002</v>
      </c>
      <c r="F172" s="48">
        <v>22894.739000000001</v>
      </c>
      <c r="G172" s="48">
        <v>7301.8725000000004</v>
      </c>
      <c r="H172" s="48">
        <v>4964.0200000000004</v>
      </c>
      <c r="I172" s="48">
        <v>51218.141499999998</v>
      </c>
      <c r="J172" s="48"/>
      <c r="K172" s="48"/>
      <c r="L172" s="62"/>
      <c r="M172" s="62">
        <v>2015</v>
      </c>
      <c r="N172" s="68" t="s">
        <v>112</v>
      </c>
      <c r="O172" s="48">
        <v>4018.7699999999995</v>
      </c>
      <c r="P172" s="48">
        <v>22162.722999999998</v>
      </c>
      <c r="Q172" s="48">
        <v>4069.9449999999997</v>
      </c>
      <c r="R172" s="48">
        <v>510.33000000000004</v>
      </c>
      <c r="S172" s="48">
        <v>30761.768</v>
      </c>
      <c r="T172" s="47"/>
      <c r="U172" s="47"/>
    </row>
    <row r="173" spans="3:21" ht="15" x14ac:dyDescent="0.2">
      <c r="C173" s="62"/>
      <c r="D173" s="68" t="s">
        <v>113</v>
      </c>
      <c r="E173" s="48">
        <v>15562.865000000002</v>
      </c>
      <c r="F173" s="48">
        <v>19143.349999999999</v>
      </c>
      <c r="G173" s="48">
        <v>7417.9074999999993</v>
      </c>
      <c r="H173" s="48">
        <v>4123.18</v>
      </c>
      <c r="I173" s="48">
        <v>46247.302499999998</v>
      </c>
      <c r="J173" s="48"/>
      <c r="K173" s="48"/>
      <c r="L173" s="62"/>
      <c r="M173" s="62"/>
      <c r="N173" s="68" t="s">
        <v>113</v>
      </c>
      <c r="O173" s="48">
        <v>4618.9699999999993</v>
      </c>
      <c r="P173" s="48">
        <v>17181.321</v>
      </c>
      <c r="Q173" s="48">
        <v>4459.5124999999998</v>
      </c>
      <c r="R173" s="48">
        <v>538.64</v>
      </c>
      <c r="S173" s="48">
        <v>26798.443499999998</v>
      </c>
      <c r="T173" s="47"/>
      <c r="U173" s="47"/>
    </row>
    <row r="174" spans="3:21" ht="15" x14ac:dyDescent="0.2">
      <c r="C174" s="62"/>
      <c r="D174" s="68" t="s">
        <v>114</v>
      </c>
      <c r="E174" s="48">
        <v>16690.560000000001</v>
      </c>
      <c r="F174" s="48">
        <v>29785.699999999997</v>
      </c>
      <c r="G174" s="48">
        <v>11048.057500000001</v>
      </c>
      <c r="H174" s="48">
        <v>4859.5575000000008</v>
      </c>
      <c r="I174" s="48">
        <v>62383.875</v>
      </c>
      <c r="J174" s="48"/>
      <c r="K174" s="48"/>
      <c r="L174" s="62"/>
      <c r="M174" s="62"/>
      <c r="N174" s="68" t="s">
        <v>114</v>
      </c>
      <c r="O174" s="48">
        <v>5065.4799999999996</v>
      </c>
      <c r="P174" s="48">
        <v>19281.171999999999</v>
      </c>
      <c r="Q174" s="48">
        <v>4439.4874999999993</v>
      </c>
      <c r="R174" s="48">
        <v>341.17499999999995</v>
      </c>
      <c r="S174" s="48">
        <v>29127.314499999997</v>
      </c>
      <c r="T174" s="47"/>
      <c r="U174" s="47"/>
    </row>
    <row r="175" spans="3:21" ht="15" x14ac:dyDescent="0.2">
      <c r="C175" s="62"/>
      <c r="D175" s="68" t="s">
        <v>102</v>
      </c>
      <c r="E175" s="48">
        <v>15635.174999999999</v>
      </c>
      <c r="F175" s="48">
        <v>24582.114000000001</v>
      </c>
      <c r="G175" s="48">
        <v>9450.764000000001</v>
      </c>
      <c r="H175" s="48">
        <v>4833.2254999999996</v>
      </c>
      <c r="I175" s="48">
        <v>54501.278500000008</v>
      </c>
      <c r="J175" s="48"/>
      <c r="K175" s="48"/>
      <c r="L175" s="62"/>
      <c r="M175" s="62"/>
      <c r="N175" s="68" t="s">
        <v>102</v>
      </c>
      <c r="O175" s="48">
        <v>5962.53</v>
      </c>
      <c r="P175" s="48">
        <v>17503.625</v>
      </c>
      <c r="Q175" s="48">
        <v>4943.4375</v>
      </c>
      <c r="R175" s="48">
        <v>170.125</v>
      </c>
      <c r="S175" s="48">
        <v>28579.717499999999</v>
      </c>
      <c r="T175" s="47"/>
      <c r="U175" s="47"/>
    </row>
    <row r="176" spans="3:21" ht="15" x14ac:dyDescent="0.2">
      <c r="C176" s="62"/>
      <c r="D176" s="68" t="s">
        <v>104</v>
      </c>
      <c r="E176" s="48">
        <v>17196.52</v>
      </c>
      <c r="F176" s="48">
        <v>25051.749000000003</v>
      </c>
      <c r="G176" s="48">
        <v>8695.8474999999999</v>
      </c>
      <c r="H176" s="48">
        <v>4101.16</v>
      </c>
      <c r="I176" s="48">
        <v>55045.276500000007</v>
      </c>
      <c r="J176" s="48"/>
      <c r="K176" s="48"/>
      <c r="L176" s="62"/>
      <c r="M176" s="62"/>
      <c r="N176" s="68" t="s">
        <v>104</v>
      </c>
      <c r="O176" s="48">
        <v>6180.27</v>
      </c>
      <c r="P176" s="48">
        <v>18139.756000000001</v>
      </c>
      <c r="Q176" s="48">
        <v>4659.1175000000003</v>
      </c>
      <c r="R176" s="48">
        <v>422.64749999999998</v>
      </c>
      <c r="S176" s="48">
        <v>29401.791000000001</v>
      </c>
      <c r="T176" s="47"/>
      <c r="U176" s="47"/>
    </row>
    <row r="177" spans="3:21" ht="15" x14ac:dyDescent="0.2">
      <c r="C177" s="62"/>
      <c r="D177" s="68" t="s">
        <v>105</v>
      </c>
      <c r="E177" s="48">
        <v>16871.319999999996</v>
      </c>
      <c r="F177" s="48">
        <v>14080.413999999999</v>
      </c>
      <c r="G177" s="48">
        <v>8675.2999999999993</v>
      </c>
      <c r="H177" s="48">
        <v>3643.9949999999999</v>
      </c>
      <c r="I177" s="48">
        <v>43271.029000000002</v>
      </c>
      <c r="J177" s="48"/>
      <c r="K177" s="48"/>
      <c r="L177" s="62"/>
      <c r="M177" s="62"/>
      <c r="N177" s="68" t="s">
        <v>105</v>
      </c>
      <c r="O177" s="48">
        <v>5836</v>
      </c>
      <c r="P177" s="48">
        <v>17299.758000000002</v>
      </c>
      <c r="Q177" s="48">
        <v>4804.4549999999999</v>
      </c>
      <c r="R177" s="48">
        <v>210.75</v>
      </c>
      <c r="S177" s="48">
        <v>28150.963000000003</v>
      </c>
      <c r="T177" s="47"/>
      <c r="U177" s="47"/>
    </row>
    <row r="178" spans="3:21" ht="15" x14ac:dyDescent="0.2">
      <c r="C178" s="62"/>
      <c r="D178" s="68" t="s">
        <v>106</v>
      </c>
      <c r="E178" s="48">
        <v>19351.78</v>
      </c>
      <c r="F178" s="48">
        <v>28869.262499999997</v>
      </c>
      <c r="G178" s="48">
        <v>8345.932499999999</v>
      </c>
      <c r="H178" s="48">
        <v>4393.18</v>
      </c>
      <c r="I178" s="48">
        <v>60960.154999999992</v>
      </c>
      <c r="J178" s="48"/>
      <c r="K178" s="48"/>
      <c r="L178" s="62"/>
      <c r="M178" s="62"/>
      <c r="N178" s="68" t="s">
        <v>106</v>
      </c>
      <c r="O178" s="48">
        <v>6281.31</v>
      </c>
      <c r="P178" s="48">
        <v>21481.395</v>
      </c>
      <c r="Q178" s="48">
        <v>5970.5249999999996</v>
      </c>
      <c r="R178" s="48">
        <v>142.86250000000001</v>
      </c>
      <c r="S178" s="48">
        <v>33876.092500000006</v>
      </c>
      <c r="T178" s="47"/>
      <c r="U178" s="47"/>
    </row>
    <row r="179" spans="3:21" x14ac:dyDescent="0.2">
      <c r="D179" s="68" t="s">
        <v>107</v>
      </c>
      <c r="E179" s="48">
        <v>22187.792500000003</v>
      </c>
      <c r="F179" s="48">
        <v>24796.04</v>
      </c>
      <c r="G179" s="48">
        <v>9069.6825000000008</v>
      </c>
      <c r="H179" s="48">
        <v>5414.2354999999989</v>
      </c>
      <c r="I179" s="48">
        <v>61467.750500000009</v>
      </c>
      <c r="N179" s="68" t="s">
        <v>107</v>
      </c>
      <c r="O179" s="48">
        <v>5614.91</v>
      </c>
      <c r="P179" s="48">
        <v>18749.466999999997</v>
      </c>
      <c r="Q179" s="48">
        <v>5570.0925000000007</v>
      </c>
      <c r="R179" s="48">
        <v>279.71749999999997</v>
      </c>
      <c r="S179" s="48">
        <v>30214.186999999998</v>
      </c>
    </row>
    <row r="180" spans="3:21" x14ac:dyDescent="0.2">
      <c r="D180" s="68" t="s">
        <v>108</v>
      </c>
      <c r="E180" s="48">
        <v>23814.7</v>
      </c>
      <c r="F180" s="48">
        <v>20968.041000000001</v>
      </c>
      <c r="G180" s="48">
        <v>12396.022500000001</v>
      </c>
      <c r="H180" s="48">
        <v>5550.8049999999994</v>
      </c>
      <c r="I180" s="48">
        <v>62729.568500000001</v>
      </c>
      <c r="N180" s="68" t="s">
        <v>108</v>
      </c>
      <c r="O180" s="48">
        <v>6811.2199999999993</v>
      </c>
      <c r="P180" s="48">
        <v>18879.404000000002</v>
      </c>
      <c r="Q180" s="48">
        <v>5223.0725000000002</v>
      </c>
      <c r="R180" s="48">
        <v>389.09499999999997</v>
      </c>
      <c r="S180" s="48">
        <v>31302.791500000007</v>
      </c>
    </row>
    <row r="181" spans="3:21" x14ac:dyDescent="0.2">
      <c r="D181" s="68" t="s">
        <v>109</v>
      </c>
      <c r="E181" s="48">
        <v>23022.488000000001</v>
      </c>
      <c r="F181" s="48">
        <v>20515.616000000002</v>
      </c>
      <c r="G181" s="48">
        <v>13504.452499999998</v>
      </c>
      <c r="H181" s="48">
        <v>5806.97</v>
      </c>
      <c r="I181" s="48">
        <v>62849.526500000007</v>
      </c>
      <c r="N181" s="68" t="s">
        <v>109</v>
      </c>
      <c r="O181" s="48">
        <v>5808.9100000000008</v>
      </c>
      <c r="P181" s="48">
        <v>17211.5985</v>
      </c>
      <c r="Q181" s="48">
        <v>5518.99</v>
      </c>
      <c r="R181" s="48">
        <v>621.01</v>
      </c>
      <c r="S181" s="48">
        <v>29160.5085</v>
      </c>
    </row>
    <row r="182" spans="3:21" x14ac:dyDescent="0.2">
      <c r="D182" s="68" t="s">
        <v>110</v>
      </c>
      <c r="E182" s="48">
        <v>20210.235000000001</v>
      </c>
      <c r="F182" s="48">
        <v>16269.226999999999</v>
      </c>
      <c r="G182" s="48">
        <v>13295.847499999998</v>
      </c>
      <c r="H182" s="48">
        <v>5942.81</v>
      </c>
      <c r="I182" s="48">
        <v>55718.119499999993</v>
      </c>
      <c r="N182" s="68" t="s">
        <v>110</v>
      </c>
      <c r="O182" s="48">
        <v>6053.98</v>
      </c>
      <c r="P182" s="48">
        <v>15563.581</v>
      </c>
      <c r="Q182" s="48">
        <v>5778.6149999999998</v>
      </c>
      <c r="R182" s="48">
        <v>500.1</v>
      </c>
      <c r="S182" s="48">
        <v>27896.275999999998</v>
      </c>
    </row>
    <row r="183" spans="3:21" x14ac:dyDescent="0.2">
      <c r="D183" s="68" t="s">
        <v>111</v>
      </c>
      <c r="E183" s="48">
        <v>22322.375</v>
      </c>
      <c r="F183" s="48">
        <v>24780.175999999999</v>
      </c>
      <c r="G183" s="48">
        <v>14068.932500000001</v>
      </c>
      <c r="H183" s="48">
        <v>5132.7725</v>
      </c>
      <c r="I183" s="48">
        <v>66304.256000000008</v>
      </c>
      <c r="N183" s="68" t="s">
        <v>111</v>
      </c>
      <c r="O183" s="48">
        <v>5800.73</v>
      </c>
      <c r="P183" s="48">
        <v>19210.832999999999</v>
      </c>
      <c r="Q183" s="48">
        <v>6289.1124999999993</v>
      </c>
      <c r="R183" s="48">
        <v>615.19500000000005</v>
      </c>
      <c r="S183" s="48">
        <v>31915.870499999997</v>
      </c>
    </row>
    <row r="184" spans="3:21" ht="15" x14ac:dyDescent="0.2">
      <c r="C184" s="62">
        <v>2016</v>
      </c>
      <c r="D184" s="68" t="s">
        <v>112</v>
      </c>
      <c r="E184" s="48">
        <v>18429.555</v>
      </c>
      <c r="F184" s="48">
        <v>20644.509999999998</v>
      </c>
      <c r="G184" s="48">
        <v>11745.842499999999</v>
      </c>
      <c r="H184" s="48">
        <v>5859.3550000000005</v>
      </c>
      <c r="I184" s="48">
        <v>56679.262500000004</v>
      </c>
      <c r="M184" s="62">
        <v>2016</v>
      </c>
      <c r="N184" s="68" t="s">
        <v>112</v>
      </c>
      <c r="O184" s="48">
        <v>5549.15</v>
      </c>
      <c r="P184" s="48">
        <v>18282.186000000002</v>
      </c>
      <c r="Q184" s="48">
        <v>4600.66</v>
      </c>
      <c r="R184" s="48">
        <v>577.18500000000006</v>
      </c>
      <c r="S184" s="48">
        <v>29009.181000000004</v>
      </c>
    </row>
    <row r="185" spans="3:21" x14ac:dyDescent="0.2">
      <c r="D185" s="68" t="s">
        <v>113</v>
      </c>
      <c r="E185" s="48">
        <v>16992.185000000001</v>
      </c>
      <c r="F185" s="48">
        <v>21115.3485</v>
      </c>
      <c r="G185" s="48">
        <v>13877.09</v>
      </c>
      <c r="H185" s="48">
        <v>4442.2675000000008</v>
      </c>
      <c r="I185" s="48">
        <v>56426.891000000003</v>
      </c>
      <c r="N185" s="68" t="s">
        <v>113</v>
      </c>
      <c r="O185" s="48">
        <v>6038.9425000000001</v>
      </c>
      <c r="P185" s="48">
        <v>15963.433999999999</v>
      </c>
      <c r="Q185" s="48">
        <v>5677.0574999999999</v>
      </c>
      <c r="R185" s="48">
        <v>663.995</v>
      </c>
      <c r="S185" s="48">
        <v>28343.428999999996</v>
      </c>
    </row>
    <row r="186" spans="3:21" x14ac:dyDescent="0.2">
      <c r="D186" s="68" t="s">
        <v>114</v>
      </c>
      <c r="E186" s="48">
        <v>18288.634999999998</v>
      </c>
      <c r="F186" s="48">
        <v>24407.097999999998</v>
      </c>
      <c r="G186" s="48">
        <v>14424.98</v>
      </c>
      <c r="H186" s="48">
        <v>5032.0524999999998</v>
      </c>
      <c r="I186" s="48">
        <v>62152.765499999987</v>
      </c>
      <c r="N186" s="68" t="s">
        <v>114</v>
      </c>
      <c r="O186" s="48">
        <v>5113.6450000000004</v>
      </c>
      <c r="P186" s="48">
        <v>16530.675999999999</v>
      </c>
      <c r="Q186" s="48">
        <v>4255.6099999999997</v>
      </c>
      <c r="R186" s="48">
        <v>373.10500000000002</v>
      </c>
      <c r="S186" s="48">
        <v>26273.036</v>
      </c>
    </row>
    <row r="187" spans="3:21" x14ac:dyDescent="0.2">
      <c r="D187" s="68" t="s">
        <v>102</v>
      </c>
      <c r="E187" s="48">
        <v>19771.365000000002</v>
      </c>
      <c r="F187" s="48">
        <v>28382.307999999997</v>
      </c>
      <c r="G187" s="48">
        <v>13886.4725</v>
      </c>
      <c r="H187" s="48">
        <v>4687.4950000000008</v>
      </c>
      <c r="I187" s="48">
        <v>66727.640499999994</v>
      </c>
      <c r="N187" s="68" t="s">
        <v>102</v>
      </c>
      <c r="O187" s="48">
        <v>5486.18</v>
      </c>
      <c r="P187" s="48">
        <v>15877.189</v>
      </c>
      <c r="Q187" s="48">
        <v>4809.9524999999994</v>
      </c>
      <c r="R187" s="48">
        <v>372.01249999999999</v>
      </c>
      <c r="S187" s="48">
        <v>26545.333999999999</v>
      </c>
    </row>
    <row r="188" spans="3:21" x14ac:dyDescent="0.2">
      <c r="D188" s="68" t="s">
        <v>104</v>
      </c>
      <c r="E188" s="48">
        <v>17864.934999999998</v>
      </c>
      <c r="F188" s="48">
        <v>27406.287999999997</v>
      </c>
      <c r="G188" s="48">
        <v>12459.323</v>
      </c>
      <c r="H188" s="48">
        <v>4227.8924999999999</v>
      </c>
      <c r="I188" s="48">
        <v>61958.438500000004</v>
      </c>
      <c r="N188" s="68" t="s">
        <v>104</v>
      </c>
      <c r="O188" s="48">
        <v>4659.1500000000005</v>
      </c>
      <c r="P188" s="48">
        <v>15238.032999999999</v>
      </c>
      <c r="Q188" s="48">
        <v>4174.6149999999998</v>
      </c>
      <c r="R188" s="48">
        <v>416.6875</v>
      </c>
      <c r="S188" s="48">
        <v>24488.485500000003</v>
      </c>
    </row>
    <row r="189" spans="3:21" x14ac:dyDescent="0.2">
      <c r="D189" s="68" t="s">
        <v>105</v>
      </c>
      <c r="E189" s="48">
        <v>19867.298000000003</v>
      </c>
      <c r="F189" s="48">
        <v>32020.936999999998</v>
      </c>
      <c r="G189" s="48">
        <v>13213.622499999998</v>
      </c>
      <c r="H189" s="48">
        <v>3357.8900000000008</v>
      </c>
      <c r="I189" s="48">
        <v>68459.747499999998</v>
      </c>
      <c r="N189" s="68" t="s">
        <v>105</v>
      </c>
      <c r="O189" s="48">
        <v>4264.38</v>
      </c>
      <c r="P189" s="48">
        <v>15359.134000000002</v>
      </c>
      <c r="Q189" s="48">
        <v>4138.0774999999994</v>
      </c>
      <c r="R189" s="48">
        <v>659.37999999999988</v>
      </c>
      <c r="S189" s="48">
        <v>24420.971500000003</v>
      </c>
    </row>
    <row r="190" spans="3:21" x14ac:dyDescent="0.2">
      <c r="D190" s="68" t="s">
        <v>106</v>
      </c>
      <c r="E190" s="48">
        <v>20486.982</v>
      </c>
      <c r="F190" s="48">
        <v>26877.062000000002</v>
      </c>
      <c r="G190" s="48">
        <v>16188.5275</v>
      </c>
      <c r="H190" s="48">
        <v>4094.2574999999997</v>
      </c>
      <c r="I190" s="48">
        <v>67646.828999999998</v>
      </c>
      <c r="N190" s="68" t="s">
        <v>106</v>
      </c>
      <c r="O190" s="48">
        <v>3962.3799999999997</v>
      </c>
      <c r="P190" s="48">
        <v>16261.2155</v>
      </c>
      <c r="Q190" s="48">
        <v>4309.4350000000004</v>
      </c>
      <c r="R190" s="48">
        <v>625.53</v>
      </c>
      <c r="S190" s="48">
        <v>25158.5605</v>
      </c>
    </row>
    <row r="191" spans="3:21" x14ac:dyDescent="0.2">
      <c r="D191" s="68" t="s">
        <v>107</v>
      </c>
      <c r="E191" s="48">
        <v>20704.494000000002</v>
      </c>
      <c r="F191" s="48">
        <v>23007.909000000003</v>
      </c>
      <c r="G191" s="48">
        <v>12704.99</v>
      </c>
      <c r="H191" s="48">
        <v>3880.4349999999999</v>
      </c>
      <c r="I191" s="48">
        <v>60297.828000000001</v>
      </c>
      <c r="N191" s="68" t="s">
        <v>107</v>
      </c>
      <c r="O191" s="48">
        <v>4297.24</v>
      </c>
      <c r="P191" s="48">
        <v>16733.487999999998</v>
      </c>
      <c r="Q191" s="48">
        <v>3241.5824999999995</v>
      </c>
      <c r="R191" s="48">
        <v>467.16499999999996</v>
      </c>
      <c r="S191" s="48">
        <v>24739.475499999997</v>
      </c>
    </row>
    <row r="192" spans="3:21" x14ac:dyDescent="0.2">
      <c r="D192" s="68" t="s">
        <v>108</v>
      </c>
      <c r="E192" s="48">
        <v>18376.705000000002</v>
      </c>
      <c r="F192" s="48">
        <v>22805.77</v>
      </c>
      <c r="G192" s="48">
        <v>12148.281500000001</v>
      </c>
      <c r="H192" s="48">
        <v>5058.2714999999998</v>
      </c>
      <c r="I192" s="48">
        <v>58389.028000000006</v>
      </c>
      <c r="N192" s="68" t="s">
        <v>108</v>
      </c>
      <c r="O192" s="48">
        <v>5337.45</v>
      </c>
      <c r="P192" s="48">
        <v>17600.7575</v>
      </c>
      <c r="Q192" s="48">
        <v>2729.9975000000004</v>
      </c>
      <c r="R192" s="48">
        <v>301.02499999999998</v>
      </c>
      <c r="S192" s="48">
        <v>25969.230000000003</v>
      </c>
    </row>
    <row r="193" spans="2:21" x14ac:dyDescent="0.2">
      <c r="D193" s="68" t="s">
        <v>109</v>
      </c>
      <c r="E193" s="48">
        <v>19163.510000000002</v>
      </c>
      <c r="F193" s="48">
        <v>22432.610999999997</v>
      </c>
      <c r="G193" s="48">
        <v>11775.113499999999</v>
      </c>
      <c r="H193" s="48">
        <v>4828.7815000000001</v>
      </c>
      <c r="I193" s="48">
        <v>58200.015999999996</v>
      </c>
      <c r="N193" s="68" t="s">
        <v>109</v>
      </c>
      <c r="O193" s="48">
        <v>5435.4600000000009</v>
      </c>
      <c r="P193" s="48">
        <v>19848.885999999999</v>
      </c>
      <c r="Q193" s="48">
        <v>1950.18</v>
      </c>
      <c r="R193" s="48">
        <v>751.46</v>
      </c>
      <c r="S193" s="48">
        <v>27985.985999999997</v>
      </c>
    </row>
    <row r="194" spans="2:21" s="63" customFormat="1" ht="27" customHeight="1" x14ac:dyDescent="0.2">
      <c r="B194" s="64" t="s">
        <v>193</v>
      </c>
      <c r="C194" s="64">
        <v>2009</v>
      </c>
      <c r="D194" s="65" t="s">
        <v>102</v>
      </c>
      <c r="E194" s="66">
        <v>55517.886499999993</v>
      </c>
      <c r="F194" s="66">
        <v>40615.175000000003</v>
      </c>
      <c r="G194" s="66">
        <v>24432.122500000005</v>
      </c>
      <c r="H194" s="66">
        <v>6392.0249999999996</v>
      </c>
      <c r="I194" s="66">
        <v>126957.209</v>
      </c>
      <c r="J194" s="66"/>
      <c r="K194" s="66"/>
      <c r="L194" s="64" t="s">
        <v>194</v>
      </c>
      <c r="M194" s="64">
        <v>2009</v>
      </c>
      <c r="N194" s="65" t="s">
        <v>102</v>
      </c>
      <c r="O194" s="66">
        <v>908.91499999999996</v>
      </c>
      <c r="P194" s="66">
        <v>18555.900000000001</v>
      </c>
      <c r="Q194" s="66">
        <v>3597.8999999999996</v>
      </c>
      <c r="R194" s="66">
        <v>1030.47</v>
      </c>
      <c r="S194" s="66">
        <v>24093.185000000005</v>
      </c>
      <c r="T194" s="67"/>
      <c r="U194" s="67"/>
    </row>
    <row r="195" spans="2:21" s="63" customFormat="1" ht="15" customHeight="1" x14ac:dyDescent="0.2">
      <c r="B195" s="65"/>
      <c r="C195" s="64"/>
      <c r="D195" s="65" t="s">
        <v>104</v>
      </c>
      <c r="E195" s="66">
        <v>59484.432499999995</v>
      </c>
      <c r="F195" s="66">
        <v>46463.525000000009</v>
      </c>
      <c r="G195" s="66">
        <v>24128.747500000001</v>
      </c>
      <c r="H195" s="66">
        <v>6860.49</v>
      </c>
      <c r="I195" s="66">
        <v>136937.19500000001</v>
      </c>
      <c r="J195" s="66"/>
      <c r="K195" s="66"/>
      <c r="L195" s="65"/>
      <c r="M195" s="64"/>
      <c r="N195" s="65" t="s">
        <v>104</v>
      </c>
      <c r="O195" s="66">
        <v>901.20499999999993</v>
      </c>
      <c r="P195" s="66">
        <v>15994.35</v>
      </c>
      <c r="Q195" s="66">
        <v>2333.3074999999999</v>
      </c>
      <c r="R195" s="66">
        <v>1284.6400000000001</v>
      </c>
      <c r="S195" s="66">
        <v>20513.502499999999</v>
      </c>
      <c r="T195" s="67"/>
      <c r="U195" s="67"/>
    </row>
    <row r="196" spans="2:21" s="63" customFormat="1" ht="15" customHeight="1" x14ac:dyDescent="0.2">
      <c r="B196" s="65"/>
      <c r="C196" s="64"/>
      <c r="D196" s="65" t="s">
        <v>105</v>
      </c>
      <c r="E196" s="66">
        <v>61461.767499999994</v>
      </c>
      <c r="F196" s="66">
        <v>37193.125</v>
      </c>
      <c r="G196" s="66">
        <v>18206.13</v>
      </c>
      <c r="H196" s="66">
        <v>6110.2350000000006</v>
      </c>
      <c r="I196" s="66">
        <v>122971.25749999999</v>
      </c>
      <c r="J196" s="66"/>
      <c r="K196" s="66"/>
      <c r="L196" s="65"/>
      <c r="M196" s="64"/>
      <c r="N196" s="65" t="s">
        <v>105</v>
      </c>
      <c r="O196" s="66">
        <v>912.64249999999993</v>
      </c>
      <c r="P196" s="66">
        <v>17077.5</v>
      </c>
      <c r="Q196" s="66">
        <v>2920.7674999999999</v>
      </c>
      <c r="R196" s="66">
        <v>1079.67</v>
      </c>
      <c r="S196" s="66">
        <v>21990.58</v>
      </c>
      <c r="T196" s="67"/>
      <c r="U196" s="67"/>
    </row>
    <row r="197" spans="2:21" s="63" customFormat="1" ht="15" customHeight="1" x14ac:dyDescent="0.2">
      <c r="B197" s="65"/>
      <c r="C197" s="64"/>
      <c r="D197" s="65" t="s">
        <v>106</v>
      </c>
      <c r="E197" s="66">
        <v>65001.410000000011</v>
      </c>
      <c r="F197" s="66">
        <v>45566.024999999994</v>
      </c>
      <c r="G197" s="66">
        <v>21250.260000000002</v>
      </c>
      <c r="H197" s="66">
        <v>7470.4749999999985</v>
      </c>
      <c r="I197" s="66">
        <v>139288.17000000001</v>
      </c>
      <c r="J197" s="66"/>
      <c r="K197" s="66"/>
      <c r="L197" s="65"/>
      <c r="M197" s="64"/>
      <c r="N197" s="65" t="s">
        <v>106</v>
      </c>
      <c r="O197" s="66">
        <v>857.11249999999995</v>
      </c>
      <c r="P197" s="66">
        <v>18445.300000000003</v>
      </c>
      <c r="Q197" s="66">
        <v>2570.2799999999997</v>
      </c>
      <c r="R197" s="66">
        <v>1377.21</v>
      </c>
      <c r="S197" s="66">
        <v>23249.9025</v>
      </c>
      <c r="T197" s="67"/>
      <c r="U197" s="67"/>
    </row>
    <row r="198" spans="2:21" s="63" customFormat="1" ht="15" customHeight="1" x14ac:dyDescent="0.2">
      <c r="B198" s="65"/>
      <c r="C198" s="64"/>
      <c r="D198" s="65" t="s">
        <v>107</v>
      </c>
      <c r="E198" s="66">
        <v>56798.039500000028</v>
      </c>
      <c r="F198" s="66">
        <v>48045.275000000001</v>
      </c>
      <c r="G198" s="66">
        <v>21559.432500000003</v>
      </c>
      <c r="H198" s="66">
        <v>7828.57</v>
      </c>
      <c r="I198" s="66">
        <v>134231.31700000004</v>
      </c>
      <c r="J198" s="66"/>
      <c r="K198" s="66"/>
      <c r="L198" s="65"/>
      <c r="M198" s="64"/>
      <c r="N198" s="65" t="s">
        <v>107</v>
      </c>
      <c r="O198" s="66">
        <v>663.15000000000009</v>
      </c>
      <c r="P198" s="66">
        <v>18399.5</v>
      </c>
      <c r="Q198" s="66">
        <v>2662.1475</v>
      </c>
      <c r="R198" s="66">
        <v>1089.9299999999998</v>
      </c>
      <c r="S198" s="66">
        <v>22814.727500000001</v>
      </c>
      <c r="T198" s="67"/>
      <c r="U198" s="67"/>
    </row>
    <row r="199" spans="2:21" s="63" customFormat="1" ht="15" customHeight="1" x14ac:dyDescent="0.2">
      <c r="B199" s="65"/>
      <c r="C199" s="64"/>
      <c r="D199" s="65" t="s">
        <v>108</v>
      </c>
      <c r="E199" s="66">
        <v>70204.694999999963</v>
      </c>
      <c r="F199" s="66">
        <v>49875.775000000001</v>
      </c>
      <c r="G199" s="66">
        <v>21631.797500000001</v>
      </c>
      <c r="H199" s="66">
        <v>7294.6875</v>
      </c>
      <c r="I199" s="66">
        <v>149006.95499999996</v>
      </c>
      <c r="J199" s="66"/>
      <c r="K199" s="66"/>
      <c r="L199" s="65"/>
      <c r="M199" s="64"/>
      <c r="N199" s="65" t="s">
        <v>108</v>
      </c>
      <c r="O199" s="66">
        <v>1150.8775000000001</v>
      </c>
      <c r="P199" s="66">
        <v>19542.650000000001</v>
      </c>
      <c r="Q199" s="66">
        <v>2992.0775000000003</v>
      </c>
      <c r="R199" s="66">
        <v>1322.6399999999999</v>
      </c>
      <c r="S199" s="66">
        <v>25008.244999999999</v>
      </c>
      <c r="T199" s="67"/>
      <c r="U199" s="67"/>
    </row>
    <row r="200" spans="2:21" s="63" customFormat="1" ht="15" customHeight="1" x14ac:dyDescent="0.2">
      <c r="B200" s="65"/>
      <c r="C200" s="64"/>
      <c r="D200" s="65" t="s">
        <v>109</v>
      </c>
      <c r="E200" s="66">
        <v>61283.611499999999</v>
      </c>
      <c r="F200" s="66">
        <v>45977.200000000004</v>
      </c>
      <c r="G200" s="66">
        <v>21553.377500000002</v>
      </c>
      <c r="H200" s="66">
        <v>7066.1375000000007</v>
      </c>
      <c r="I200" s="66">
        <v>135880.32650000002</v>
      </c>
      <c r="J200" s="66"/>
      <c r="K200" s="66"/>
      <c r="L200" s="65"/>
      <c r="M200" s="64"/>
      <c r="N200" s="65" t="s">
        <v>109</v>
      </c>
      <c r="O200" s="66">
        <v>1333.7449999999999</v>
      </c>
      <c r="P200" s="66">
        <v>20604.849999999999</v>
      </c>
      <c r="Q200" s="66">
        <v>3344.2950000000001</v>
      </c>
      <c r="R200" s="66">
        <v>1392.57</v>
      </c>
      <c r="S200" s="66">
        <v>26675.46</v>
      </c>
      <c r="T200" s="67"/>
      <c r="U200" s="67"/>
    </row>
    <row r="201" spans="2:21" s="63" customFormat="1" ht="15" customHeight="1" x14ac:dyDescent="0.2">
      <c r="B201" s="65"/>
      <c r="C201" s="64"/>
      <c r="D201" s="65" t="s">
        <v>110</v>
      </c>
      <c r="E201" s="66">
        <v>59265.607499999998</v>
      </c>
      <c r="F201" s="66">
        <v>45138</v>
      </c>
      <c r="G201" s="66">
        <v>17925.642500000002</v>
      </c>
      <c r="H201" s="66">
        <v>7282.3799999999992</v>
      </c>
      <c r="I201" s="66">
        <v>129611.63</v>
      </c>
      <c r="J201" s="66"/>
      <c r="K201" s="66"/>
      <c r="L201" s="65"/>
      <c r="M201" s="64"/>
      <c r="N201" s="65" t="s">
        <v>110</v>
      </c>
      <c r="O201" s="66">
        <v>1296.57</v>
      </c>
      <c r="P201" s="66">
        <v>19604.7</v>
      </c>
      <c r="Q201" s="66">
        <v>3932.1174999999998</v>
      </c>
      <c r="R201" s="66">
        <v>1141.6399999999999</v>
      </c>
      <c r="S201" s="66">
        <v>25975.0275</v>
      </c>
      <c r="T201" s="67"/>
      <c r="U201" s="67"/>
    </row>
    <row r="202" spans="2:21" s="63" customFormat="1" ht="15" customHeight="1" x14ac:dyDescent="0.2">
      <c r="B202" s="65"/>
      <c r="C202" s="64"/>
      <c r="D202" s="65" t="s">
        <v>111</v>
      </c>
      <c r="E202" s="66">
        <v>56214.22</v>
      </c>
      <c r="F202" s="66">
        <v>44032.324999999997</v>
      </c>
      <c r="G202" s="66">
        <v>15186.56</v>
      </c>
      <c r="H202" s="66">
        <v>6792.2974999999997</v>
      </c>
      <c r="I202" s="66">
        <v>122225.4025</v>
      </c>
      <c r="J202" s="66"/>
      <c r="K202" s="66"/>
      <c r="L202" s="65"/>
      <c r="M202" s="64"/>
      <c r="N202" s="65" t="s">
        <v>111</v>
      </c>
      <c r="O202" s="66">
        <v>1712.8625000000002</v>
      </c>
      <c r="P202" s="66">
        <v>18414.199999999997</v>
      </c>
      <c r="Q202" s="66">
        <v>3261.3024999999998</v>
      </c>
      <c r="R202" s="66">
        <v>859.05</v>
      </c>
      <c r="S202" s="66">
        <v>24247.414999999997</v>
      </c>
      <c r="T202" s="67"/>
      <c r="U202" s="67"/>
    </row>
    <row r="203" spans="2:21" s="63" customFormat="1" ht="15" customHeight="1" x14ac:dyDescent="0.2">
      <c r="B203" s="65"/>
      <c r="C203" s="64">
        <v>2010</v>
      </c>
      <c r="D203" s="65" t="s">
        <v>112</v>
      </c>
      <c r="E203" s="66">
        <v>49796.294999999947</v>
      </c>
      <c r="F203" s="66">
        <v>38980.775000000001</v>
      </c>
      <c r="G203" s="66">
        <v>15592.135000000002</v>
      </c>
      <c r="H203" s="66">
        <v>6696.7724999999991</v>
      </c>
      <c r="I203" s="66">
        <v>111065.97749999995</v>
      </c>
      <c r="J203" s="66"/>
      <c r="K203" s="66"/>
      <c r="L203" s="65"/>
      <c r="M203" s="64">
        <v>2010</v>
      </c>
      <c r="N203" s="65" t="s">
        <v>112</v>
      </c>
      <c r="O203" s="66">
        <v>1764.02</v>
      </c>
      <c r="P203" s="66">
        <v>16734.55</v>
      </c>
      <c r="Q203" s="66">
        <v>2142.3225000000002</v>
      </c>
      <c r="R203" s="66">
        <v>1480.45</v>
      </c>
      <c r="S203" s="66">
        <v>22121.342500000002</v>
      </c>
      <c r="T203" s="67"/>
      <c r="U203" s="67"/>
    </row>
    <row r="204" spans="2:21" s="63" customFormat="1" ht="15" customHeight="1" x14ac:dyDescent="0.2">
      <c r="B204" s="65"/>
      <c r="C204" s="64"/>
      <c r="D204" s="65" t="s">
        <v>113</v>
      </c>
      <c r="E204" s="66">
        <v>55743.825000000004</v>
      </c>
      <c r="F204" s="66">
        <v>53296.775000000001</v>
      </c>
      <c r="G204" s="66">
        <v>18680.728999999999</v>
      </c>
      <c r="H204" s="66">
        <v>8165.4949999999999</v>
      </c>
      <c r="I204" s="66">
        <v>135886.82399999999</v>
      </c>
      <c r="J204" s="66"/>
      <c r="K204" s="66"/>
      <c r="L204" s="65"/>
      <c r="M204" s="64"/>
      <c r="N204" s="65" t="s">
        <v>113</v>
      </c>
      <c r="O204" s="66">
        <v>1873.19</v>
      </c>
      <c r="P204" s="66">
        <v>20587.55</v>
      </c>
      <c r="Q204" s="66">
        <v>2323.5625</v>
      </c>
      <c r="R204" s="66">
        <v>1103.6399999999999</v>
      </c>
      <c r="S204" s="66">
        <v>25887.942499999997</v>
      </c>
      <c r="T204" s="67"/>
      <c r="U204" s="67"/>
    </row>
    <row r="205" spans="2:21" s="63" customFormat="1" ht="14.25" customHeight="1" x14ac:dyDescent="0.2">
      <c r="B205" s="65"/>
      <c r="C205" s="65"/>
      <c r="D205" s="65" t="s">
        <v>114</v>
      </c>
      <c r="E205" s="66">
        <v>58539.24</v>
      </c>
      <c r="F205" s="66">
        <v>43599.65</v>
      </c>
      <c r="G205" s="66">
        <v>19682.36</v>
      </c>
      <c r="H205" s="66">
        <v>7955.3874999999989</v>
      </c>
      <c r="I205" s="66">
        <v>129776.6375</v>
      </c>
      <c r="J205" s="66"/>
      <c r="K205" s="66"/>
      <c r="L205" s="65"/>
      <c r="M205" s="65"/>
      <c r="N205" s="65" t="s">
        <v>114</v>
      </c>
      <c r="O205" s="66">
        <v>2237.5250000000001</v>
      </c>
      <c r="P205" s="66">
        <v>21151.8</v>
      </c>
      <c r="Q205" s="66">
        <v>2976.3074999999999</v>
      </c>
      <c r="R205" s="66">
        <v>1527.4299999999998</v>
      </c>
      <c r="S205" s="66">
        <v>27893.0625</v>
      </c>
      <c r="T205" s="67"/>
      <c r="U205" s="67"/>
    </row>
    <row r="206" spans="2:21" s="63" customFormat="1" ht="14.25" customHeight="1" x14ac:dyDescent="0.2">
      <c r="B206" s="65"/>
      <c r="C206" s="65"/>
      <c r="D206" s="65" t="s">
        <v>102</v>
      </c>
      <c r="E206" s="66">
        <v>51529.060000000005</v>
      </c>
      <c r="F206" s="66">
        <v>41173.774999999994</v>
      </c>
      <c r="G206" s="66">
        <v>17179.022499999999</v>
      </c>
      <c r="H206" s="66">
        <v>6826.9750000000013</v>
      </c>
      <c r="I206" s="66">
        <v>116708.83249999999</v>
      </c>
      <c r="J206" s="66"/>
      <c r="K206" s="66"/>
      <c r="L206" s="65"/>
      <c r="M206" s="65"/>
      <c r="N206" s="65" t="s">
        <v>102</v>
      </c>
      <c r="O206" s="66">
        <v>1657.5925</v>
      </c>
      <c r="P206" s="66">
        <v>18148.3</v>
      </c>
      <c r="Q206" s="66">
        <v>3496.2249999999999</v>
      </c>
      <c r="R206" s="66">
        <v>1555.74</v>
      </c>
      <c r="S206" s="66">
        <v>24857.857499999998</v>
      </c>
      <c r="T206" s="67"/>
      <c r="U206" s="67"/>
    </row>
    <row r="207" spans="2:21" s="63" customFormat="1" ht="15" customHeight="1" x14ac:dyDescent="0.2">
      <c r="B207" s="65"/>
      <c r="C207" s="64"/>
      <c r="D207" s="65" t="s">
        <v>104</v>
      </c>
      <c r="E207" s="66">
        <v>59486.714999999997</v>
      </c>
      <c r="F207" s="66">
        <v>45697.925000000003</v>
      </c>
      <c r="G207" s="66">
        <v>18153.732499999998</v>
      </c>
      <c r="H207" s="66">
        <v>6622.2874999999995</v>
      </c>
      <c r="I207" s="66">
        <v>129960.66</v>
      </c>
      <c r="J207" s="66"/>
      <c r="K207" s="66"/>
      <c r="L207" s="65"/>
      <c r="M207" s="64"/>
      <c r="N207" s="65" t="s">
        <v>104</v>
      </c>
      <c r="O207" s="66">
        <v>1918.9875000000002</v>
      </c>
      <c r="P207" s="66">
        <v>20647.900000000001</v>
      </c>
      <c r="Q207" s="66">
        <v>4238.2550000000001</v>
      </c>
      <c r="R207" s="66">
        <v>1282.3499999999999</v>
      </c>
      <c r="S207" s="66">
        <v>28087.4925</v>
      </c>
      <c r="T207" s="67"/>
      <c r="U207" s="67"/>
    </row>
    <row r="208" spans="2:21" s="63" customFormat="1" ht="15" customHeight="1" x14ac:dyDescent="0.2">
      <c r="B208" s="65"/>
      <c r="C208" s="64"/>
      <c r="D208" s="65" t="s">
        <v>105</v>
      </c>
      <c r="E208" s="66">
        <v>60472.714999999997</v>
      </c>
      <c r="F208" s="66">
        <v>46456.65</v>
      </c>
      <c r="G208" s="66">
        <v>19425.172500000001</v>
      </c>
      <c r="H208" s="66">
        <v>6548.7975000000006</v>
      </c>
      <c r="I208" s="66">
        <v>132903.33499999999</v>
      </c>
      <c r="J208" s="66"/>
      <c r="K208" s="66"/>
      <c r="L208" s="65"/>
      <c r="M208" s="64"/>
      <c r="N208" s="65" t="s">
        <v>105</v>
      </c>
      <c r="O208" s="66">
        <v>1408.52</v>
      </c>
      <c r="P208" s="66">
        <v>16614.95</v>
      </c>
      <c r="Q208" s="66">
        <v>3801.8249999999998</v>
      </c>
      <c r="R208" s="66">
        <v>1365.45</v>
      </c>
      <c r="S208" s="66">
        <v>23190.745000000003</v>
      </c>
      <c r="T208" s="67"/>
      <c r="U208" s="67"/>
    </row>
    <row r="209" spans="2:21" s="63" customFormat="1" ht="14.25" customHeight="1" x14ac:dyDescent="0.2">
      <c r="B209" s="65"/>
      <c r="C209" s="65"/>
      <c r="D209" s="65" t="s">
        <v>106</v>
      </c>
      <c r="E209" s="66">
        <v>64501.792500000003</v>
      </c>
      <c r="F209" s="66">
        <v>53901.024999999994</v>
      </c>
      <c r="G209" s="66">
        <v>19761.310000000001</v>
      </c>
      <c r="H209" s="66">
        <v>7247.8725000000004</v>
      </c>
      <c r="I209" s="66">
        <v>145412</v>
      </c>
      <c r="J209" s="66"/>
      <c r="K209" s="66"/>
      <c r="L209" s="65"/>
      <c r="M209" s="65"/>
      <c r="N209" s="65" t="s">
        <v>106</v>
      </c>
      <c r="O209" s="66">
        <v>1475.8400000000001</v>
      </c>
      <c r="P209" s="66">
        <v>19901.400000000001</v>
      </c>
      <c r="Q209" s="66">
        <v>5022.7275</v>
      </c>
      <c r="R209" s="66">
        <v>1218.04</v>
      </c>
      <c r="S209" s="66">
        <v>27618.007500000003</v>
      </c>
      <c r="T209" s="67"/>
      <c r="U209" s="67"/>
    </row>
    <row r="210" spans="2:21" s="63" customFormat="1" ht="14.25" customHeight="1" x14ac:dyDescent="0.2">
      <c r="B210" s="65"/>
      <c r="C210" s="65"/>
      <c r="D210" s="65" t="s">
        <v>107</v>
      </c>
      <c r="E210" s="66">
        <v>64311.615000000005</v>
      </c>
      <c r="F210" s="66">
        <v>47821.504999999997</v>
      </c>
      <c r="G210" s="66">
        <v>18850.092499999999</v>
      </c>
      <c r="H210" s="66">
        <v>7591.96</v>
      </c>
      <c r="I210" s="66">
        <v>138575.17249999999</v>
      </c>
      <c r="J210" s="66"/>
      <c r="K210" s="66"/>
      <c r="L210" s="65"/>
      <c r="M210" s="65"/>
      <c r="N210" s="65" t="s">
        <v>107</v>
      </c>
      <c r="O210" s="66">
        <v>1176.46</v>
      </c>
      <c r="P210" s="66">
        <v>21458.25</v>
      </c>
      <c r="Q210" s="66">
        <v>6142.5674999999992</v>
      </c>
      <c r="R210" s="66">
        <v>1926.05</v>
      </c>
      <c r="S210" s="66">
        <v>30703.327499999996</v>
      </c>
      <c r="T210" s="67"/>
      <c r="U210" s="67"/>
    </row>
    <row r="211" spans="2:21" s="63" customFormat="1" ht="14.25" customHeight="1" x14ac:dyDescent="0.2">
      <c r="B211" s="65"/>
      <c r="C211" s="65"/>
      <c r="D211" s="65" t="s">
        <v>108</v>
      </c>
      <c r="E211" s="66">
        <v>67049.899999999994</v>
      </c>
      <c r="F211" s="66">
        <v>48720.65</v>
      </c>
      <c r="G211" s="66">
        <v>21712.5</v>
      </c>
      <c r="H211" s="66">
        <v>8483.6299999999992</v>
      </c>
      <c r="I211" s="66">
        <v>145966.68</v>
      </c>
      <c r="J211" s="66"/>
      <c r="K211" s="66"/>
      <c r="L211" s="65"/>
      <c r="M211" s="65"/>
      <c r="N211" s="65" t="s">
        <v>108</v>
      </c>
      <c r="O211" s="66">
        <v>1052.6199999999999</v>
      </c>
      <c r="P211" s="66">
        <v>20170.05</v>
      </c>
      <c r="Q211" s="66">
        <v>5119.43</v>
      </c>
      <c r="R211" s="66">
        <v>1163.73</v>
      </c>
      <c r="S211" s="66">
        <v>27505.829999999998</v>
      </c>
      <c r="T211" s="67"/>
      <c r="U211" s="67"/>
    </row>
    <row r="212" spans="2:21" s="63" customFormat="1" ht="14.25" customHeight="1" x14ac:dyDescent="0.2">
      <c r="B212" s="65"/>
      <c r="C212" s="65"/>
      <c r="D212" s="65" t="s">
        <v>109</v>
      </c>
      <c r="E212" s="66">
        <v>65595.117499999993</v>
      </c>
      <c r="F212" s="66">
        <v>52249.784999999996</v>
      </c>
      <c r="G212" s="66">
        <v>24051.425000000003</v>
      </c>
      <c r="H212" s="66">
        <v>7425.3599999999988</v>
      </c>
      <c r="I212" s="66">
        <v>149321.6875</v>
      </c>
      <c r="J212" s="66"/>
      <c r="K212" s="66"/>
      <c r="L212" s="65"/>
      <c r="M212" s="65"/>
      <c r="N212" s="65" t="s">
        <v>109</v>
      </c>
      <c r="O212" s="66">
        <v>985.91</v>
      </c>
      <c r="P212" s="66">
        <v>21242.449999999997</v>
      </c>
      <c r="Q212" s="66">
        <v>5644.37</v>
      </c>
      <c r="R212" s="66">
        <v>739.33999999999992</v>
      </c>
      <c r="S212" s="66">
        <v>28612.069999999996</v>
      </c>
      <c r="T212" s="67"/>
      <c r="U212" s="67"/>
    </row>
    <row r="213" spans="2:21" s="63" customFormat="1" ht="14.25" customHeight="1" x14ac:dyDescent="0.2">
      <c r="B213" s="65"/>
      <c r="C213" s="65"/>
      <c r="D213" s="65" t="s">
        <v>110</v>
      </c>
      <c r="E213" s="66">
        <v>59175.735000000008</v>
      </c>
      <c r="F213" s="66">
        <v>54508.7</v>
      </c>
      <c r="G213" s="66">
        <v>23431.645</v>
      </c>
      <c r="H213" s="66">
        <v>7398.1824999999999</v>
      </c>
      <c r="I213" s="66">
        <v>144514.26249999998</v>
      </c>
      <c r="J213" s="66"/>
      <c r="K213" s="66"/>
      <c r="L213" s="65"/>
      <c r="M213" s="65"/>
      <c r="N213" s="65" t="s">
        <v>110</v>
      </c>
      <c r="O213" s="66">
        <v>1043.21</v>
      </c>
      <c r="P213" s="66">
        <v>23559.5</v>
      </c>
      <c r="Q213" s="66">
        <v>4330.2725</v>
      </c>
      <c r="R213" s="66">
        <v>1044.42</v>
      </c>
      <c r="S213" s="66">
        <v>29977.402499999997</v>
      </c>
      <c r="T213" s="67"/>
      <c r="U213" s="67"/>
    </row>
    <row r="214" spans="2:21" s="63" customFormat="1" ht="14.25" customHeight="1" x14ac:dyDescent="0.2">
      <c r="B214" s="65"/>
      <c r="C214" s="65"/>
      <c r="D214" s="65" t="s">
        <v>111</v>
      </c>
      <c r="E214" s="66">
        <v>53329.32</v>
      </c>
      <c r="F214" s="66">
        <v>50152.125</v>
      </c>
      <c r="G214" s="66">
        <v>16318.361000000001</v>
      </c>
      <c r="H214" s="66">
        <v>7501.3024999999998</v>
      </c>
      <c r="I214" s="66">
        <v>127301.10850000002</v>
      </c>
      <c r="J214" s="66"/>
      <c r="K214" s="66"/>
      <c r="L214" s="65"/>
      <c r="M214" s="65"/>
      <c r="N214" s="65" t="s">
        <v>111</v>
      </c>
      <c r="O214" s="66">
        <v>1166.3600000000001</v>
      </c>
      <c r="P214" s="66">
        <v>23214.799999999999</v>
      </c>
      <c r="Q214" s="66">
        <v>4222.585</v>
      </c>
      <c r="R214" s="66">
        <v>1094.23</v>
      </c>
      <c r="S214" s="66">
        <v>29697.974999999999</v>
      </c>
      <c r="T214" s="67"/>
      <c r="U214" s="67"/>
    </row>
    <row r="215" spans="2:21" s="63" customFormat="1" ht="15" x14ac:dyDescent="0.2">
      <c r="B215" s="65"/>
      <c r="C215" s="64">
        <v>2011</v>
      </c>
      <c r="D215" s="65" t="s">
        <v>112</v>
      </c>
      <c r="E215" s="66">
        <v>58241.924499999986</v>
      </c>
      <c r="F215" s="66">
        <v>45461.552499999991</v>
      </c>
      <c r="G215" s="66">
        <v>17844.767500000002</v>
      </c>
      <c r="H215" s="66">
        <v>6941.3099999999995</v>
      </c>
      <c r="I215" s="66">
        <v>128489.55449999998</v>
      </c>
      <c r="J215" s="66"/>
      <c r="K215" s="66"/>
      <c r="L215" s="65"/>
      <c r="M215" s="64">
        <v>2011</v>
      </c>
      <c r="N215" s="65" t="s">
        <v>112</v>
      </c>
      <c r="O215" s="66">
        <v>922.96</v>
      </c>
      <c r="P215" s="66">
        <v>19560.8</v>
      </c>
      <c r="Q215" s="66">
        <v>4555.5600000000004</v>
      </c>
      <c r="R215" s="66">
        <v>1432.1399999999999</v>
      </c>
      <c r="S215" s="66">
        <v>26471.46</v>
      </c>
      <c r="T215" s="67"/>
      <c r="U215" s="67"/>
    </row>
    <row r="216" spans="2:21" s="63" customFormat="1" ht="15" x14ac:dyDescent="0.2">
      <c r="B216" s="65"/>
      <c r="C216" s="64"/>
      <c r="D216" s="65" t="s">
        <v>113</v>
      </c>
      <c r="E216" s="66">
        <v>64385.03</v>
      </c>
      <c r="F216" s="66">
        <v>42903.794999999998</v>
      </c>
      <c r="G216" s="66">
        <v>18354.075000000001</v>
      </c>
      <c r="H216" s="66">
        <v>6258.4724999999999</v>
      </c>
      <c r="I216" s="66">
        <v>131901.3725</v>
      </c>
      <c r="J216" s="66"/>
      <c r="K216" s="66"/>
      <c r="L216" s="65"/>
      <c r="M216" s="64"/>
      <c r="N216" s="65" t="s">
        <v>113</v>
      </c>
      <c r="O216" s="66">
        <v>1155.3599999999999</v>
      </c>
      <c r="P216" s="66">
        <v>20580.75</v>
      </c>
      <c r="Q216" s="66">
        <v>4268.165</v>
      </c>
      <c r="R216" s="66">
        <v>446.09000000000003</v>
      </c>
      <c r="S216" s="66">
        <v>26450.365000000002</v>
      </c>
      <c r="T216" s="67"/>
      <c r="U216" s="67"/>
    </row>
    <row r="217" spans="2:21" s="63" customFormat="1" ht="15" x14ac:dyDescent="0.2">
      <c r="B217" s="65"/>
      <c r="C217" s="64"/>
      <c r="D217" s="65" t="s">
        <v>114</v>
      </c>
      <c r="E217" s="66">
        <v>71372.460000000006</v>
      </c>
      <c r="F217" s="66">
        <v>53245.915000000001</v>
      </c>
      <c r="G217" s="66">
        <v>19605.8125</v>
      </c>
      <c r="H217" s="66">
        <v>7867.35</v>
      </c>
      <c r="I217" s="66">
        <v>152091.53750000001</v>
      </c>
      <c r="J217" s="66"/>
      <c r="K217" s="66"/>
      <c r="L217" s="65"/>
      <c r="M217" s="64"/>
      <c r="N217" s="65" t="s">
        <v>114</v>
      </c>
      <c r="O217" s="66">
        <v>1375.3799999999999</v>
      </c>
      <c r="P217" s="66">
        <v>27859.199999999997</v>
      </c>
      <c r="Q217" s="66">
        <v>4594.16</v>
      </c>
      <c r="R217" s="66">
        <v>849.17</v>
      </c>
      <c r="S217" s="66">
        <v>34677.909999999996</v>
      </c>
      <c r="T217" s="67"/>
      <c r="U217" s="67"/>
    </row>
    <row r="218" spans="2:21" s="63" customFormat="1" ht="15" x14ac:dyDescent="0.2">
      <c r="B218" s="65"/>
      <c r="C218" s="64"/>
      <c r="D218" s="65" t="s">
        <v>188</v>
      </c>
      <c r="E218" s="66">
        <v>65628.815000000002</v>
      </c>
      <c r="F218" s="66">
        <v>47261.06</v>
      </c>
      <c r="G218" s="66">
        <v>16653.057500000003</v>
      </c>
      <c r="H218" s="66">
        <v>6748.5449999999992</v>
      </c>
      <c r="I218" s="66">
        <v>136291.47750000001</v>
      </c>
      <c r="J218" s="66"/>
      <c r="K218" s="66"/>
      <c r="L218" s="65"/>
      <c r="M218" s="64"/>
      <c r="N218" s="65" t="s">
        <v>102</v>
      </c>
      <c r="O218" s="66">
        <v>1233.92</v>
      </c>
      <c r="P218" s="66">
        <v>24382.5</v>
      </c>
      <c r="Q218" s="66">
        <v>4820.2075000000004</v>
      </c>
      <c r="R218" s="66">
        <v>432.46</v>
      </c>
      <c r="S218" s="66">
        <v>30869.087499999998</v>
      </c>
      <c r="T218" s="67"/>
      <c r="U218" s="67"/>
    </row>
    <row r="219" spans="2:21" s="63" customFormat="1" ht="15" x14ac:dyDescent="0.2">
      <c r="B219" s="65"/>
      <c r="C219" s="64"/>
      <c r="D219" s="65" t="s">
        <v>104</v>
      </c>
      <c r="E219" s="66">
        <v>75291.0625</v>
      </c>
      <c r="F219" s="66">
        <v>50619.525000000001</v>
      </c>
      <c r="G219" s="66">
        <v>19879.935000000001</v>
      </c>
      <c r="H219" s="66">
        <v>7676.97</v>
      </c>
      <c r="I219" s="66">
        <v>153467.49249999999</v>
      </c>
      <c r="J219" s="66"/>
      <c r="K219" s="66"/>
      <c r="L219" s="65"/>
      <c r="M219" s="64"/>
      <c r="N219" s="65" t="s">
        <v>104</v>
      </c>
      <c r="O219" s="66">
        <v>1785.96</v>
      </c>
      <c r="P219" s="66">
        <v>23621.1</v>
      </c>
      <c r="Q219" s="66">
        <v>5103.6424999999999</v>
      </c>
      <c r="R219" s="66">
        <v>1582.75</v>
      </c>
      <c r="S219" s="66">
        <v>32093.452499999999</v>
      </c>
      <c r="T219" s="67"/>
      <c r="U219" s="67"/>
    </row>
    <row r="220" spans="2:21" s="63" customFormat="1" ht="15" x14ac:dyDescent="0.2">
      <c r="B220" s="65"/>
      <c r="C220" s="64"/>
      <c r="D220" s="65" t="s">
        <v>105</v>
      </c>
      <c r="E220" s="66">
        <v>76984.584999999992</v>
      </c>
      <c r="F220" s="66">
        <v>45875.894999999997</v>
      </c>
      <c r="G220" s="66">
        <v>17860.53</v>
      </c>
      <c r="H220" s="66">
        <v>8000.2875000000004</v>
      </c>
      <c r="I220" s="66">
        <v>148721.29749999999</v>
      </c>
      <c r="J220" s="66"/>
      <c r="K220" s="66"/>
      <c r="L220" s="65"/>
      <c r="M220" s="64"/>
      <c r="N220" s="65" t="s">
        <v>105</v>
      </c>
      <c r="O220" s="66">
        <v>1381.87</v>
      </c>
      <c r="P220" s="66">
        <v>23070.45</v>
      </c>
      <c r="Q220" s="66">
        <v>4512.2250000000004</v>
      </c>
      <c r="R220" s="66">
        <v>2245.41</v>
      </c>
      <c r="S220" s="66">
        <v>31209.954999999998</v>
      </c>
      <c r="T220" s="67"/>
      <c r="U220" s="67"/>
    </row>
    <row r="221" spans="2:21" s="63" customFormat="1" ht="15" x14ac:dyDescent="0.2">
      <c r="B221" s="65"/>
      <c r="C221" s="64"/>
      <c r="D221" s="65" t="s">
        <v>106</v>
      </c>
      <c r="E221" s="66">
        <v>80866.665000000008</v>
      </c>
      <c r="F221" s="66">
        <v>50700.849999999991</v>
      </c>
      <c r="G221" s="66">
        <v>18551.455000000002</v>
      </c>
      <c r="H221" s="66">
        <v>9243.69</v>
      </c>
      <c r="I221" s="66">
        <v>159362.66000000003</v>
      </c>
      <c r="J221" s="66"/>
      <c r="K221" s="66"/>
      <c r="L221" s="64"/>
      <c r="M221" s="65"/>
      <c r="N221" s="66" t="s">
        <v>106</v>
      </c>
      <c r="O221" s="66">
        <v>1497.92</v>
      </c>
      <c r="P221" s="66">
        <v>26136.400000000001</v>
      </c>
      <c r="Q221" s="66">
        <v>3936.8650000000002</v>
      </c>
      <c r="R221" s="66">
        <v>1486.2800000000002</v>
      </c>
      <c r="S221" s="66">
        <v>33057.465000000004</v>
      </c>
      <c r="T221" s="67"/>
      <c r="U221" s="67"/>
    </row>
    <row r="222" spans="2:21" s="63" customFormat="1" ht="15" x14ac:dyDescent="0.2">
      <c r="B222" s="65"/>
      <c r="C222" s="64"/>
      <c r="D222" s="65" t="s">
        <v>107</v>
      </c>
      <c r="E222" s="66">
        <v>82305.505000000005</v>
      </c>
      <c r="F222" s="66">
        <v>55584.770000000004</v>
      </c>
      <c r="G222" s="66">
        <v>22145.6175</v>
      </c>
      <c r="H222" s="66">
        <v>11301.717499999999</v>
      </c>
      <c r="I222" s="66">
        <v>171337.61000000002</v>
      </c>
      <c r="J222" s="66"/>
      <c r="K222" s="66"/>
      <c r="L222" s="64"/>
      <c r="M222" s="65"/>
      <c r="N222" s="65" t="s">
        <v>107</v>
      </c>
      <c r="O222" s="66">
        <v>2496</v>
      </c>
      <c r="P222" s="66">
        <v>25126.21</v>
      </c>
      <c r="Q222" s="66">
        <v>4087.7449999999999</v>
      </c>
      <c r="R222" s="66">
        <v>1589.85</v>
      </c>
      <c r="S222" s="66">
        <v>33299.805</v>
      </c>
      <c r="T222" s="67"/>
      <c r="U222" s="67"/>
    </row>
    <row r="223" spans="2:21" s="63" customFormat="1" ht="15" x14ac:dyDescent="0.2">
      <c r="B223" s="65"/>
      <c r="C223" s="64"/>
      <c r="D223" s="65" t="s">
        <v>108</v>
      </c>
      <c r="E223" s="66">
        <v>79647.545000000042</v>
      </c>
      <c r="F223" s="66">
        <v>49458.900000000009</v>
      </c>
      <c r="G223" s="66">
        <v>26328.982500000002</v>
      </c>
      <c r="H223" s="66">
        <v>9995.1049999999996</v>
      </c>
      <c r="I223" s="66">
        <v>165430.53250000006</v>
      </c>
      <c r="J223" s="66"/>
      <c r="K223" s="66"/>
      <c r="L223" s="64"/>
      <c r="M223" s="65"/>
      <c r="N223" s="65" t="s">
        <v>108</v>
      </c>
      <c r="O223" s="66">
        <v>2024.78</v>
      </c>
      <c r="P223" s="66">
        <v>23980.275000000001</v>
      </c>
      <c r="Q223" s="66">
        <v>5224.5349999999999</v>
      </c>
      <c r="R223" s="66">
        <v>1861.5974999999999</v>
      </c>
      <c r="S223" s="66">
        <v>33091.1875</v>
      </c>
      <c r="T223" s="67"/>
      <c r="U223" s="67"/>
    </row>
    <row r="224" spans="2:21" s="63" customFormat="1" ht="15" x14ac:dyDescent="0.2">
      <c r="B224" s="65"/>
      <c r="C224" s="64"/>
      <c r="D224" s="65" t="s">
        <v>109</v>
      </c>
      <c r="E224" s="66">
        <v>74563.51999999996</v>
      </c>
      <c r="F224" s="66">
        <v>48178.124999999993</v>
      </c>
      <c r="G224" s="66">
        <v>21656.63</v>
      </c>
      <c r="H224" s="66">
        <v>10529.845000000001</v>
      </c>
      <c r="I224" s="66">
        <v>154928.11999999997</v>
      </c>
      <c r="J224" s="66"/>
      <c r="K224" s="66"/>
      <c r="L224" s="64"/>
      <c r="M224" s="65"/>
      <c r="N224" s="65" t="s">
        <v>109</v>
      </c>
      <c r="O224" s="66">
        <v>2559.31</v>
      </c>
      <c r="P224" s="66">
        <v>24871.600000000002</v>
      </c>
      <c r="Q224" s="66">
        <v>4604.8949999999995</v>
      </c>
      <c r="R224" s="66">
        <v>1597.4</v>
      </c>
      <c r="S224" s="66">
        <v>33633.205000000002</v>
      </c>
      <c r="T224" s="67"/>
      <c r="U224" s="67"/>
    </row>
    <row r="225" spans="2:21" s="63" customFormat="1" ht="15" x14ac:dyDescent="0.2">
      <c r="B225" s="65"/>
      <c r="C225" s="64"/>
      <c r="D225" s="65" t="s">
        <v>110</v>
      </c>
      <c r="E225" s="66">
        <v>66276.603999999978</v>
      </c>
      <c r="F225" s="66">
        <v>46790.445</v>
      </c>
      <c r="G225" s="66">
        <v>20437.4925</v>
      </c>
      <c r="H225" s="66">
        <v>6541.0050000000001</v>
      </c>
      <c r="I225" s="66">
        <v>140045.54649999997</v>
      </c>
      <c r="J225" s="66"/>
      <c r="K225" s="66"/>
      <c r="L225" s="64"/>
      <c r="M225" s="65"/>
      <c r="N225" s="65" t="s">
        <v>110</v>
      </c>
      <c r="O225" s="66">
        <v>1864.8399999999997</v>
      </c>
      <c r="P225" s="66">
        <v>27372.383000000002</v>
      </c>
      <c r="Q225" s="66">
        <v>4702.5325000000003</v>
      </c>
      <c r="R225" s="66">
        <v>1687.03</v>
      </c>
      <c r="S225" s="66">
        <v>35626.785499999998</v>
      </c>
      <c r="T225" s="67"/>
      <c r="U225" s="67"/>
    </row>
    <row r="226" spans="2:21" s="63" customFormat="1" ht="13.5" customHeight="1" x14ac:dyDescent="0.2">
      <c r="B226" s="65"/>
      <c r="C226" s="64"/>
      <c r="D226" s="65" t="s">
        <v>111</v>
      </c>
      <c r="E226" s="66">
        <v>66360.747000000018</v>
      </c>
      <c r="F226" s="66">
        <v>46086.03</v>
      </c>
      <c r="G226" s="66">
        <v>16731.27</v>
      </c>
      <c r="H226" s="66">
        <v>8872.5974999999999</v>
      </c>
      <c r="I226" s="66">
        <v>138050.64450000002</v>
      </c>
      <c r="J226" s="66"/>
      <c r="K226" s="66"/>
      <c r="L226" s="64"/>
      <c r="M226" s="65"/>
      <c r="N226" s="65" t="s">
        <v>189</v>
      </c>
      <c r="O226" s="66">
        <v>1907.6900000000003</v>
      </c>
      <c r="P226" s="66">
        <v>23207.300000000003</v>
      </c>
      <c r="Q226" s="66">
        <v>4345.9674999999997</v>
      </c>
      <c r="R226" s="66">
        <v>2369.87</v>
      </c>
      <c r="S226" s="66">
        <v>31830.827499999999</v>
      </c>
      <c r="T226" s="67"/>
      <c r="U226" s="67"/>
    </row>
    <row r="227" spans="2:21" ht="17.25" x14ac:dyDescent="0.2">
      <c r="B227" s="69" t="s">
        <v>195</v>
      </c>
      <c r="C227" s="69">
        <v>2012</v>
      </c>
      <c r="D227" s="70" t="s">
        <v>112</v>
      </c>
      <c r="E227" s="71">
        <v>63000.925000000047</v>
      </c>
      <c r="F227" s="71">
        <v>45370.375</v>
      </c>
      <c r="G227" s="71">
        <v>16209.11</v>
      </c>
      <c r="H227" s="71">
        <v>10791.68</v>
      </c>
      <c r="I227" s="71">
        <v>135372.09000000005</v>
      </c>
      <c r="J227" s="48"/>
      <c r="K227" s="48"/>
      <c r="L227" s="62" t="s">
        <v>194</v>
      </c>
      <c r="M227" s="62">
        <v>2012</v>
      </c>
      <c r="N227" s="68" t="s">
        <v>112</v>
      </c>
      <c r="O227" s="48">
        <v>2081.08</v>
      </c>
      <c r="P227" s="48">
        <v>25022.574999999997</v>
      </c>
      <c r="Q227" s="48">
        <v>6215.9775</v>
      </c>
      <c r="R227" s="48">
        <v>2221.6800000000003</v>
      </c>
      <c r="S227" s="48">
        <v>35541.3125</v>
      </c>
      <c r="T227" s="47"/>
      <c r="U227" s="47"/>
    </row>
    <row r="228" spans="2:21" ht="15" hidden="1" x14ac:dyDescent="0.2">
      <c r="B228" s="72"/>
      <c r="C228" s="69"/>
      <c r="D228" s="70" t="s">
        <v>113</v>
      </c>
      <c r="E228" s="71">
        <v>71897.844999999972</v>
      </c>
      <c r="F228" s="71">
        <v>38377.275000000001</v>
      </c>
      <c r="G228" s="71">
        <v>19048.23</v>
      </c>
      <c r="H228" s="71">
        <v>7766.6975000000002</v>
      </c>
      <c r="I228" s="71">
        <v>137090.04749999996</v>
      </c>
      <c r="J228" s="48"/>
      <c r="K228" s="48"/>
      <c r="L228" s="62"/>
      <c r="M228" s="62"/>
      <c r="N228" s="68" t="s">
        <v>113</v>
      </c>
      <c r="O228" s="48">
        <v>1920.3200000000002</v>
      </c>
      <c r="P228" s="48">
        <v>22015.974999999999</v>
      </c>
      <c r="Q228" s="48">
        <v>5504.7350000000006</v>
      </c>
      <c r="R228" s="48">
        <v>1712.0324999999998</v>
      </c>
      <c r="S228" s="48">
        <v>31153.0625</v>
      </c>
      <c r="T228" s="47"/>
      <c r="U228" s="47"/>
    </row>
    <row r="229" spans="2:21" ht="15" hidden="1" x14ac:dyDescent="0.2">
      <c r="B229" s="72"/>
      <c r="C229" s="69"/>
      <c r="D229" s="70" t="s">
        <v>114</v>
      </c>
      <c r="E229" s="71">
        <v>75995.275000000052</v>
      </c>
      <c r="F229" s="71">
        <v>43616.992499999986</v>
      </c>
      <c r="G229" s="71">
        <v>19277.807500000003</v>
      </c>
      <c r="H229" s="71">
        <v>8487.1375000000007</v>
      </c>
      <c r="I229" s="71">
        <v>147377.21250000005</v>
      </c>
      <c r="J229" s="48"/>
      <c r="K229" s="48"/>
      <c r="L229" s="62"/>
      <c r="M229" s="62"/>
      <c r="N229" s="68" t="s">
        <v>114</v>
      </c>
      <c r="O229" s="48">
        <v>1938.88</v>
      </c>
      <c r="P229" s="48">
        <v>24029.850000000002</v>
      </c>
      <c r="Q229" s="48">
        <v>5510.77</v>
      </c>
      <c r="R229" s="48">
        <v>1901.6499999999999</v>
      </c>
      <c r="S229" s="48">
        <v>33381.15</v>
      </c>
      <c r="T229" s="47"/>
      <c r="U229" s="47"/>
    </row>
    <row r="230" spans="2:21" ht="15" hidden="1" x14ac:dyDescent="0.2">
      <c r="B230" s="72"/>
      <c r="C230" s="69"/>
      <c r="D230" s="70" t="s">
        <v>102</v>
      </c>
      <c r="E230" s="71">
        <v>63106.719999999972</v>
      </c>
      <c r="F230" s="71">
        <v>37553.549999999996</v>
      </c>
      <c r="G230" s="71">
        <v>17020.82</v>
      </c>
      <c r="H230" s="71">
        <v>7092.3874999999998</v>
      </c>
      <c r="I230" s="71">
        <v>124773.47749999996</v>
      </c>
      <c r="J230" s="48"/>
      <c r="K230" s="48"/>
      <c r="L230" s="62"/>
      <c r="M230" s="62"/>
      <c r="N230" s="68" t="s">
        <v>102</v>
      </c>
      <c r="O230" s="48">
        <v>2631.46</v>
      </c>
      <c r="P230" s="48">
        <v>19712.150000000001</v>
      </c>
      <c r="Q230" s="48">
        <v>4397.2650000000003</v>
      </c>
      <c r="R230" s="48">
        <v>2031.2200000000003</v>
      </c>
      <c r="S230" s="48">
        <v>28772.095000000001</v>
      </c>
      <c r="T230" s="47"/>
      <c r="U230" s="47"/>
    </row>
    <row r="231" spans="2:21" ht="15" hidden="1" x14ac:dyDescent="0.2">
      <c r="B231" s="72"/>
      <c r="C231" s="69"/>
      <c r="D231" s="70" t="s">
        <v>104</v>
      </c>
      <c r="E231" s="71">
        <v>76511.655000000013</v>
      </c>
      <c r="F231" s="71">
        <v>42818.75</v>
      </c>
      <c r="G231" s="71">
        <v>22457.1</v>
      </c>
      <c r="H231" s="71">
        <v>7790.1175000000003</v>
      </c>
      <c r="I231" s="71">
        <v>149577.6225</v>
      </c>
      <c r="J231" s="48"/>
      <c r="K231" s="48"/>
      <c r="L231" s="62"/>
      <c r="M231" s="62"/>
      <c r="N231" s="68" t="s">
        <v>104</v>
      </c>
      <c r="O231" s="48">
        <v>2641.2</v>
      </c>
      <c r="P231" s="48">
        <v>21088.35</v>
      </c>
      <c r="Q231" s="48">
        <v>6781.41</v>
      </c>
      <c r="R231" s="48">
        <v>2752.0724999999998</v>
      </c>
      <c r="S231" s="48">
        <v>33263.032500000001</v>
      </c>
      <c r="T231" s="47"/>
      <c r="U231" s="47"/>
    </row>
    <row r="232" spans="2:21" ht="15" hidden="1" x14ac:dyDescent="0.2">
      <c r="B232" s="72"/>
      <c r="C232" s="69"/>
      <c r="D232" s="70" t="s">
        <v>105</v>
      </c>
      <c r="E232" s="71">
        <v>68084.537499999991</v>
      </c>
      <c r="F232" s="71">
        <v>39356.950000000004</v>
      </c>
      <c r="G232" s="71">
        <v>20436.412500000002</v>
      </c>
      <c r="H232" s="71">
        <v>7252.3424999999997</v>
      </c>
      <c r="I232" s="71">
        <v>135130.24249999999</v>
      </c>
      <c r="J232" s="48"/>
      <c r="K232" s="48"/>
      <c r="L232" s="62"/>
      <c r="M232" s="62"/>
      <c r="N232" s="68" t="s">
        <v>105</v>
      </c>
      <c r="O232" s="48">
        <v>2550.02</v>
      </c>
      <c r="P232" s="48">
        <v>22279.1</v>
      </c>
      <c r="Q232" s="48">
        <v>6583.0925000000007</v>
      </c>
      <c r="R232" s="48">
        <v>1964.97</v>
      </c>
      <c r="S232" s="48">
        <v>33377.182500000003</v>
      </c>
      <c r="T232" s="47"/>
      <c r="U232" s="47"/>
    </row>
    <row r="233" spans="2:21" ht="15" hidden="1" x14ac:dyDescent="0.2">
      <c r="B233" s="72"/>
      <c r="C233" s="69"/>
      <c r="D233" s="70" t="s">
        <v>106</v>
      </c>
      <c r="E233" s="71">
        <v>65773.182499999952</v>
      </c>
      <c r="F233" s="71">
        <v>43417.85750000002</v>
      </c>
      <c r="G233" s="71">
        <v>20036.722499999996</v>
      </c>
      <c r="H233" s="71">
        <v>7390.3649999999998</v>
      </c>
      <c r="I233" s="71">
        <v>136618.12749999997</v>
      </c>
      <c r="J233" s="48"/>
      <c r="K233" s="48"/>
      <c r="L233" s="62"/>
      <c r="M233" s="62"/>
      <c r="N233" s="68" t="s">
        <v>106</v>
      </c>
      <c r="O233" s="48">
        <v>2981.89</v>
      </c>
      <c r="P233" s="48">
        <v>20839.78</v>
      </c>
      <c r="Q233" s="48">
        <v>5608.87</v>
      </c>
      <c r="R233" s="48">
        <v>2362.27</v>
      </c>
      <c r="S233" s="48">
        <v>31792.809999999998</v>
      </c>
      <c r="T233" s="47"/>
      <c r="U233" s="47"/>
    </row>
    <row r="234" spans="2:21" ht="15" hidden="1" x14ac:dyDescent="0.2">
      <c r="B234" s="72"/>
      <c r="C234" s="69"/>
      <c r="D234" s="70" t="s">
        <v>107</v>
      </c>
      <c r="E234" s="71">
        <v>67949.998499999987</v>
      </c>
      <c r="F234" s="71">
        <v>46473.485000000001</v>
      </c>
      <c r="G234" s="71">
        <v>20608.495000000003</v>
      </c>
      <c r="H234" s="71">
        <v>7231.8824999999997</v>
      </c>
      <c r="I234" s="71">
        <v>142263.861</v>
      </c>
      <c r="J234" s="48"/>
      <c r="K234" s="48"/>
      <c r="L234" s="62"/>
      <c r="M234" s="62"/>
      <c r="N234" s="68" t="s">
        <v>107</v>
      </c>
      <c r="O234" s="48">
        <v>2746.12</v>
      </c>
      <c r="P234" s="48">
        <v>20775</v>
      </c>
      <c r="Q234" s="48">
        <v>6013.67</v>
      </c>
      <c r="R234" s="48">
        <v>2514.4</v>
      </c>
      <c r="S234" s="48">
        <v>32049.190000000002</v>
      </c>
      <c r="T234" s="47"/>
      <c r="U234" s="47"/>
    </row>
    <row r="235" spans="2:21" ht="15" hidden="1" x14ac:dyDescent="0.2">
      <c r="B235" s="72"/>
      <c r="C235" s="69"/>
      <c r="D235" s="70" t="s">
        <v>108</v>
      </c>
      <c r="E235" s="71">
        <v>64926.201999999947</v>
      </c>
      <c r="F235" s="71">
        <v>38186.975000000013</v>
      </c>
      <c r="G235" s="71">
        <v>19324.47</v>
      </c>
      <c r="H235" s="71">
        <v>6825.3204999999998</v>
      </c>
      <c r="I235" s="71">
        <v>129262.96749999997</v>
      </c>
      <c r="J235" s="48"/>
      <c r="K235" s="48"/>
      <c r="L235" s="62"/>
      <c r="M235" s="62"/>
      <c r="N235" s="68" t="s">
        <v>108</v>
      </c>
      <c r="O235" s="48">
        <v>2135.37</v>
      </c>
      <c r="P235" s="48">
        <v>20165.099999999999</v>
      </c>
      <c r="Q235" s="48">
        <v>6232.1725000000006</v>
      </c>
      <c r="R235" s="48">
        <v>2087.87</v>
      </c>
      <c r="S235" s="48">
        <v>30620.512499999997</v>
      </c>
      <c r="T235" s="47"/>
      <c r="U235" s="47"/>
    </row>
    <row r="236" spans="2:21" ht="15" hidden="1" x14ac:dyDescent="0.2">
      <c r="B236" s="72"/>
      <c r="C236" s="69"/>
      <c r="D236" s="70" t="s">
        <v>109</v>
      </c>
      <c r="E236" s="71">
        <v>62011.088000000018</v>
      </c>
      <c r="F236" s="71">
        <v>43458.963000000003</v>
      </c>
      <c r="G236" s="71">
        <v>20469.537499999999</v>
      </c>
      <c r="H236" s="71">
        <v>6818.0874999999996</v>
      </c>
      <c r="I236" s="71">
        <v>132757.67600000001</v>
      </c>
      <c r="J236" s="48"/>
      <c r="K236" s="48"/>
      <c r="L236" s="62"/>
      <c r="M236" s="62"/>
      <c r="N236" s="68" t="s">
        <v>109</v>
      </c>
      <c r="O236" s="48">
        <v>3077.5299999999997</v>
      </c>
      <c r="P236" s="48">
        <v>22547.9</v>
      </c>
      <c r="Q236" s="48">
        <v>6741.875</v>
      </c>
      <c r="R236" s="48">
        <v>2815.55</v>
      </c>
      <c r="S236" s="48">
        <v>35182.855000000003</v>
      </c>
      <c r="T236" s="47"/>
      <c r="U236" s="47"/>
    </row>
    <row r="237" spans="2:21" ht="15" hidden="1" x14ac:dyDescent="0.2">
      <c r="B237" s="72"/>
      <c r="C237" s="69"/>
      <c r="D237" s="70" t="s">
        <v>110</v>
      </c>
      <c r="E237" s="71">
        <v>62756.459999999926</v>
      </c>
      <c r="F237" s="71">
        <v>43838.09</v>
      </c>
      <c r="G237" s="71">
        <v>21233.2425</v>
      </c>
      <c r="H237" s="71">
        <v>7048.3450000000012</v>
      </c>
      <c r="I237" s="71">
        <v>134876.13749999992</v>
      </c>
      <c r="J237" s="48"/>
      <c r="K237" s="48"/>
      <c r="L237" s="62"/>
      <c r="M237" s="62"/>
      <c r="N237" s="68" t="s">
        <v>110</v>
      </c>
      <c r="O237" s="48">
        <v>2785.38</v>
      </c>
      <c r="P237" s="48">
        <v>23797.61</v>
      </c>
      <c r="Q237" s="48">
        <v>6066.3225000000002</v>
      </c>
      <c r="R237" s="48">
        <v>2642.55</v>
      </c>
      <c r="S237" s="48">
        <v>35291.862500000003</v>
      </c>
      <c r="T237" s="47"/>
      <c r="U237" s="47"/>
    </row>
    <row r="238" spans="2:21" ht="15" hidden="1" x14ac:dyDescent="0.2">
      <c r="B238" s="72"/>
      <c r="C238" s="69"/>
      <c r="D238" s="70" t="s">
        <v>111</v>
      </c>
      <c r="E238" s="71">
        <v>50043.63999999997</v>
      </c>
      <c r="F238" s="71">
        <v>41975.310000000005</v>
      </c>
      <c r="G238" s="71">
        <v>15530.7955</v>
      </c>
      <c r="H238" s="71">
        <v>6076.47</v>
      </c>
      <c r="I238" s="71">
        <v>113626.21549999999</v>
      </c>
      <c r="J238" s="48"/>
      <c r="K238" s="48"/>
      <c r="L238" s="62"/>
      <c r="M238" s="62"/>
      <c r="N238" s="68" t="s">
        <v>111</v>
      </c>
      <c r="O238" s="48">
        <v>2707.01</v>
      </c>
      <c r="P238" s="48">
        <v>21849.29</v>
      </c>
      <c r="Q238" s="48">
        <v>6199.5650000000005</v>
      </c>
      <c r="R238" s="48">
        <v>2598.6</v>
      </c>
      <c r="S238" s="48">
        <v>33354.465000000004</v>
      </c>
      <c r="T238" s="47"/>
      <c r="U238" s="47"/>
    </row>
    <row r="239" spans="2:21" ht="15" hidden="1" x14ac:dyDescent="0.2">
      <c r="B239" s="72"/>
      <c r="C239" s="69">
        <v>2013</v>
      </c>
      <c r="D239" s="70" t="s">
        <v>112</v>
      </c>
      <c r="E239" s="71">
        <v>49036.530000000006</v>
      </c>
      <c r="F239" s="71">
        <v>34194.159999999996</v>
      </c>
      <c r="G239" s="71">
        <v>18969.469000000001</v>
      </c>
      <c r="H239" s="71">
        <v>6281.0824999999995</v>
      </c>
      <c r="I239" s="71">
        <v>108481.2415</v>
      </c>
      <c r="J239" s="48"/>
      <c r="K239" s="48"/>
      <c r="L239" s="62"/>
      <c r="M239" s="62">
        <v>2013</v>
      </c>
      <c r="N239" s="68" t="s">
        <v>112</v>
      </c>
      <c r="O239" s="48">
        <v>3120.6000000000004</v>
      </c>
      <c r="P239" s="48">
        <v>20867.325000000001</v>
      </c>
      <c r="Q239" s="48">
        <v>4876.8575000000001</v>
      </c>
      <c r="R239" s="48">
        <v>2149.73</v>
      </c>
      <c r="S239" s="48">
        <v>31014.512500000001</v>
      </c>
      <c r="T239" s="47"/>
      <c r="U239" s="47"/>
    </row>
    <row r="240" spans="2:21" ht="15" hidden="1" x14ac:dyDescent="0.2">
      <c r="B240" s="72"/>
      <c r="C240" s="69"/>
      <c r="D240" s="70" t="s">
        <v>113</v>
      </c>
      <c r="E240" s="71">
        <v>53997.765000000029</v>
      </c>
      <c r="F240" s="71">
        <v>39922.17</v>
      </c>
      <c r="G240" s="71">
        <v>16424.605000000003</v>
      </c>
      <c r="H240" s="71">
        <v>6421.5124999999998</v>
      </c>
      <c r="I240" s="71">
        <v>116766.05250000003</v>
      </c>
      <c r="J240" s="48"/>
      <c r="K240" s="48"/>
      <c r="L240" s="62"/>
      <c r="M240" s="62"/>
      <c r="N240" s="68" t="s">
        <v>113</v>
      </c>
      <c r="O240" s="48">
        <v>3682.41</v>
      </c>
      <c r="P240" s="48">
        <v>22886.25</v>
      </c>
      <c r="Q240" s="48">
        <v>4524.6350000000002</v>
      </c>
      <c r="R240" s="48">
        <v>1697.14</v>
      </c>
      <c r="S240" s="48">
        <v>32790.434999999998</v>
      </c>
      <c r="T240" s="47"/>
      <c r="U240" s="47"/>
    </row>
    <row r="241" spans="2:21" ht="15" hidden="1" x14ac:dyDescent="0.2">
      <c r="B241" s="72"/>
      <c r="C241" s="69"/>
      <c r="D241" s="70" t="s">
        <v>114</v>
      </c>
      <c r="E241" s="71">
        <v>52207.919999999991</v>
      </c>
      <c r="F241" s="71">
        <v>35750.665000000008</v>
      </c>
      <c r="G241" s="71">
        <v>14559.945</v>
      </c>
      <c r="H241" s="71">
        <v>6227.6324999999997</v>
      </c>
      <c r="I241" s="71">
        <v>108746.16250000001</v>
      </c>
      <c r="J241" s="48"/>
      <c r="K241" s="48"/>
      <c r="L241" s="62"/>
      <c r="M241" s="62"/>
      <c r="N241" s="68" t="s">
        <v>114</v>
      </c>
      <c r="O241" s="48">
        <v>3576.75</v>
      </c>
      <c r="P241" s="48">
        <v>22470.275000000001</v>
      </c>
      <c r="Q241" s="48">
        <v>4485.1475</v>
      </c>
      <c r="R241" s="48">
        <v>2124.21</v>
      </c>
      <c r="S241" s="48">
        <v>32656.3825</v>
      </c>
      <c r="T241" s="47"/>
      <c r="U241" s="47"/>
    </row>
    <row r="242" spans="2:21" ht="15" hidden="1" x14ac:dyDescent="0.2">
      <c r="B242" s="72"/>
      <c r="C242" s="69"/>
      <c r="D242" s="70" t="s">
        <v>102</v>
      </c>
      <c r="E242" s="71">
        <v>58741.59749999996</v>
      </c>
      <c r="F242" s="71">
        <v>46805.522000000004</v>
      </c>
      <c r="G242" s="71">
        <v>19165.762499999997</v>
      </c>
      <c r="H242" s="71">
        <v>7283.6725000000006</v>
      </c>
      <c r="I242" s="71">
        <v>131996.55449999997</v>
      </c>
      <c r="J242" s="48"/>
      <c r="K242" s="48"/>
      <c r="L242" s="62"/>
      <c r="M242" s="62"/>
      <c r="N242" s="68" t="s">
        <v>102</v>
      </c>
      <c r="O242" s="48">
        <v>2921.01</v>
      </c>
      <c r="P242" s="48">
        <v>22290.75</v>
      </c>
      <c r="Q242" s="48">
        <v>5479.1475</v>
      </c>
      <c r="R242" s="48">
        <v>1076.2550000000001</v>
      </c>
      <c r="S242" s="48">
        <v>31767.162500000002</v>
      </c>
      <c r="T242" s="47"/>
      <c r="U242" s="47"/>
    </row>
    <row r="243" spans="2:21" ht="15" hidden="1" x14ac:dyDescent="0.2">
      <c r="B243" s="72"/>
      <c r="C243" s="69"/>
      <c r="D243" s="70" t="s">
        <v>104</v>
      </c>
      <c r="E243" s="71">
        <v>58671.450000000012</v>
      </c>
      <c r="F243" s="71">
        <v>40620.700000000012</v>
      </c>
      <c r="G243" s="71">
        <v>18584.150000000001</v>
      </c>
      <c r="H243" s="71">
        <v>6867.1574999999993</v>
      </c>
      <c r="I243" s="71">
        <v>124743.45750000002</v>
      </c>
      <c r="J243" s="48"/>
      <c r="K243" s="48"/>
      <c r="L243" s="62"/>
      <c r="M243" s="62"/>
      <c r="N243" s="68" t="s">
        <v>104</v>
      </c>
      <c r="O243" s="48">
        <v>3183.6000000000004</v>
      </c>
      <c r="P243" s="48">
        <v>23167.010000000002</v>
      </c>
      <c r="Q243" s="48">
        <v>4694.0074999999997</v>
      </c>
      <c r="R243" s="48">
        <v>1401.5500000000002</v>
      </c>
      <c r="S243" s="48">
        <v>32446.1675</v>
      </c>
      <c r="T243" s="47"/>
      <c r="U243" s="47"/>
    </row>
    <row r="244" spans="2:21" ht="15" hidden="1" x14ac:dyDescent="0.2">
      <c r="B244" s="72"/>
      <c r="C244" s="69"/>
      <c r="D244" s="70" t="s">
        <v>105</v>
      </c>
      <c r="E244" s="71">
        <v>59651.348999999995</v>
      </c>
      <c r="F244" s="71">
        <v>41275.120000000003</v>
      </c>
      <c r="G244" s="71">
        <v>17469.272499999999</v>
      </c>
      <c r="H244" s="71">
        <v>6636.8525</v>
      </c>
      <c r="I244" s="71">
        <v>125032.594</v>
      </c>
      <c r="J244" s="48"/>
      <c r="K244" s="48"/>
      <c r="L244" s="62"/>
      <c r="M244" s="62"/>
      <c r="N244" s="68" t="s">
        <v>105</v>
      </c>
      <c r="O244" s="48">
        <v>3375.3300000000004</v>
      </c>
      <c r="P244" s="48">
        <v>19836.349999999999</v>
      </c>
      <c r="Q244" s="48">
        <v>4622.3099999999995</v>
      </c>
      <c r="R244" s="48">
        <v>1245</v>
      </c>
      <c r="S244" s="48">
        <v>29078.989999999998</v>
      </c>
      <c r="T244" s="47"/>
      <c r="U244" s="47"/>
    </row>
    <row r="245" spans="2:21" ht="15" hidden="1" x14ac:dyDescent="0.2">
      <c r="B245" s="72"/>
      <c r="C245" s="69"/>
      <c r="D245" s="70" t="s">
        <v>106</v>
      </c>
      <c r="E245" s="71">
        <v>66022.029999999955</v>
      </c>
      <c r="F245" s="71">
        <v>44560.205000000002</v>
      </c>
      <c r="G245" s="71">
        <v>19999.61</v>
      </c>
      <c r="H245" s="71">
        <v>7307.5299999999988</v>
      </c>
      <c r="I245" s="71">
        <v>137889.37499999994</v>
      </c>
      <c r="J245" s="48"/>
      <c r="K245" s="48"/>
      <c r="L245" s="62"/>
      <c r="M245" s="62"/>
      <c r="N245" s="68" t="s">
        <v>106</v>
      </c>
      <c r="O245" s="48">
        <v>3404.23</v>
      </c>
      <c r="P245" s="48">
        <v>22968.5</v>
      </c>
      <c r="Q245" s="48">
        <v>4731.1099999999997</v>
      </c>
      <c r="R245" s="48">
        <v>1245.8600000000001</v>
      </c>
      <c r="S245" s="48">
        <v>32349.7</v>
      </c>
      <c r="T245" s="47"/>
      <c r="U245" s="47"/>
    </row>
    <row r="246" spans="2:21" ht="15" hidden="1" x14ac:dyDescent="0.2">
      <c r="B246" s="72"/>
      <c r="C246" s="69"/>
      <c r="D246" s="70" t="s">
        <v>107</v>
      </c>
      <c r="E246" s="71">
        <v>61733.222500000033</v>
      </c>
      <c r="F246" s="71">
        <v>43278.256999999998</v>
      </c>
      <c r="G246" s="71">
        <v>17842.564999999999</v>
      </c>
      <c r="H246" s="71">
        <v>5369.9449999999997</v>
      </c>
      <c r="I246" s="71">
        <v>128223.98950000003</v>
      </c>
      <c r="J246" s="48"/>
      <c r="K246" s="48"/>
      <c r="L246" s="62"/>
      <c r="M246" s="62"/>
      <c r="N246" s="68" t="s">
        <v>107</v>
      </c>
      <c r="O246" s="48">
        <v>1985.92</v>
      </c>
      <c r="P246" s="48">
        <v>17781.465</v>
      </c>
      <c r="Q246" s="48">
        <v>4724.8725000000004</v>
      </c>
      <c r="R246" s="48">
        <v>1316.15</v>
      </c>
      <c r="S246" s="48">
        <v>25808.407500000005</v>
      </c>
      <c r="T246" s="47"/>
      <c r="U246" s="47"/>
    </row>
    <row r="247" spans="2:21" ht="15" hidden="1" x14ac:dyDescent="0.2">
      <c r="B247" s="72"/>
      <c r="C247" s="69"/>
      <c r="D247" s="70" t="s">
        <v>108</v>
      </c>
      <c r="E247" s="71">
        <v>66762.825000000012</v>
      </c>
      <c r="F247" s="71">
        <v>40668.762000000002</v>
      </c>
      <c r="G247" s="71">
        <v>19751.150000000001</v>
      </c>
      <c r="H247" s="71">
        <v>6464.4475000000002</v>
      </c>
      <c r="I247" s="71">
        <v>133647.18450000003</v>
      </c>
      <c r="J247" s="48"/>
      <c r="K247" s="48"/>
      <c r="L247" s="62"/>
      <c r="M247" s="62"/>
      <c r="N247" s="68" t="s">
        <v>108</v>
      </c>
      <c r="O247" s="48">
        <v>2809.08</v>
      </c>
      <c r="P247" s="48">
        <v>22057.235000000001</v>
      </c>
      <c r="Q247" s="48">
        <v>6446.1100000000006</v>
      </c>
      <c r="R247" s="48">
        <v>1474.47</v>
      </c>
      <c r="S247" s="48">
        <v>32786.895000000004</v>
      </c>
      <c r="T247" s="47"/>
      <c r="U247" s="47"/>
    </row>
    <row r="248" spans="2:21" ht="15" hidden="1" x14ac:dyDescent="0.2">
      <c r="B248" s="72"/>
      <c r="C248" s="69"/>
      <c r="D248" s="70" t="s">
        <v>109</v>
      </c>
      <c r="E248" s="71">
        <v>64056.522499999985</v>
      </c>
      <c r="F248" s="71">
        <v>44879.766999999993</v>
      </c>
      <c r="G248" s="71">
        <v>21004.012500000004</v>
      </c>
      <c r="H248" s="71">
        <v>7057.2000000000007</v>
      </c>
      <c r="I248" s="71">
        <v>136997.50200000001</v>
      </c>
      <c r="J248" s="48"/>
      <c r="K248" s="48"/>
      <c r="L248" s="62"/>
      <c r="M248" s="62"/>
      <c r="N248" s="68" t="s">
        <v>109</v>
      </c>
      <c r="O248" s="48">
        <v>3975.62</v>
      </c>
      <c r="P248" s="48">
        <v>23531.684999999998</v>
      </c>
      <c r="Q248" s="48">
        <v>7098.8649999999998</v>
      </c>
      <c r="R248" s="48">
        <v>1534.62</v>
      </c>
      <c r="S248" s="48">
        <v>36140.79</v>
      </c>
      <c r="T248" s="47"/>
      <c r="U248" s="47"/>
    </row>
    <row r="249" spans="2:21" ht="15" hidden="1" x14ac:dyDescent="0.2">
      <c r="B249" s="72"/>
      <c r="C249" s="69"/>
      <c r="D249" s="70" t="s">
        <v>110</v>
      </c>
      <c r="E249" s="71">
        <v>56110.19</v>
      </c>
      <c r="F249" s="71">
        <v>39838.900000000009</v>
      </c>
      <c r="G249" s="71">
        <v>18900.940000000002</v>
      </c>
      <c r="H249" s="71">
        <v>7339.6949999999997</v>
      </c>
      <c r="I249" s="71">
        <v>122189.72500000001</v>
      </c>
      <c r="J249" s="48"/>
      <c r="K249" s="48"/>
      <c r="L249" s="62"/>
      <c r="M249" s="62"/>
      <c r="N249" s="68" t="s">
        <v>110</v>
      </c>
      <c r="O249" s="48">
        <v>3802.9499999999994</v>
      </c>
      <c r="P249" s="48">
        <v>22736.71</v>
      </c>
      <c r="Q249" s="48">
        <v>6091.375</v>
      </c>
      <c r="R249" s="48">
        <v>1553.5</v>
      </c>
      <c r="S249" s="48">
        <v>34184.535000000003</v>
      </c>
      <c r="T249" s="47"/>
      <c r="U249" s="47"/>
    </row>
    <row r="250" spans="2:21" ht="15" hidden="1" x14ac:dyDescent="0.2">
      <c r="B250" s="72"/>
      <c r="C250" s="69"/>
      <c r="D250" s="70" t="s">
        <v>111</v>
      </c>
      <c r="E250" s="71">
        <v>51902.107500000013</v>
      </c>
      <c r="F250" s="71">
        <v>40207.985000000008</v>
      </c>
      <c r="G250" s="71">
        <v>16568.591499999999</v>
      </c>
      <c r="H250" s="71">
        <v>6942.83</v>
      </c>
      <c r="I250" s="71">
        <v>115621.51400000002</v>
      </c>
      <c r="J250" s="48"/>
      <c r="K250" s="48"/>
      <c r="L250" s="62"/>
      <c r="M250" s="62"/>
      <c r="N250" s="68" t="s">
        <v>111</v>
      </c>
      <c r="O250" s="48">
        <v>3096.0600000000004</v>
      </c>
      <c r="P250" s="48">
        <v>25605.004999999997</v>
      </c>
      <c r="Q250" s="48">
        <v>4983.6224999999995</v>
      </c>
      <c r="R250" s="48">
        <v>1429.51</v>
      </c>
      <c r="S250" s="48">
        <v>35114.197500000002</v>
      </c>
      <c r="T250" s="47"/>
      <c r="U250" s="47"/>
    </row>
    <row r="251" spans="2:21" ht="15" hidden="1" x14ac:dyDescent="0.2">
      <c r="B251" s="72"/>
      <c r="C251" s="69">
        <v>2014</v>
      </c>
      <c r="D251" s="70" t="s">
        <v>112</v>
      </c>
      <c r="E251" s="71">
        <v>48355.93499999999</v>
      </c>
      <c r="F251" s="71">
        <v>37028.284999999996</v>
      </c>
      <c r="G251" s="71">
        <v>18106.588000000003</v>
      </c>
      <c r="H251" s="71">
        <v>5760.2775000000001</v>
      </c>
      <c r="I251" s="71">
        <v>109251.08549999999</v>
      </c>
      <c r="J251" s="48"/>
      <c r="K251" s="48"/>
      <c r="L251" s="62"/>
      <c r="M251" s="62">
        <v>2014</v>
      </c>
      <c r="N251" s="68" t="s">
        <v>112</v>
      </c>
      <c r="O251" s="48">
        <v>3280.8</v>
      </c>
      <c r="P251" s="48">
        <v>21141.35</v>
      </c>
      <c r="Q251" s="48">
        <v>4382.1324999999997</v>
      </c>
      <c r="R251" s="48">
        <v>1743.04</v>
      </c>
      <c r="S251" s="48">
        <v>30547.322499999998</v>
      </c>
      <c r="T251" s="47"/>
      <c r="U251" s="47"/>
    </row>
    <row r="252" spans="2:21" ht="15" hidden="1" x14ac:dyDescent="0.2">
      <c r="B252" s="72"/>
      <c r="C252" s="69"/>
      <c r="D252" s="70" t="s">
        <v>113</v>
      </c>
      <c r="E252" s="71">
        <v>54458.190000000031</v>
      </c>
      <c r="F252" s="71">
        <v>37802.165000000008</v>
      </c>
      <c r="G252" s="71">
        <v>20219.654999999999</v>
      </c>
      <c r="H252" s="71">
        <v>6192.9174999999996</v>
      </c>
      <c r="I252" s="71">
        <v>118672.92750000003</v>
      </c>
      <c r="J252" s="48"/>
      <c r="K252" s="48"/>
      <c r="L252" s="62"/>
      <c r="M252" s="62"/>
      <c r="N252" s="68" t="s">
        <v>113</v>
      </c>
      <c r="O252" s="48">
        <v>2661.6899999999996</v>
      </c>
      <c r="P252" s="48">
        <v>21175.9</v>
      </c>
      <c r="Q252" s="48">
        <v>5017.1400000000003</v>
      </c>
      <c r="R252" s="48">
        <v>1340.73</v>
      </c>
      <c r="S252" s="48">
        <v>30195.46</v>
      </c>
      <c r="T252" s="47"/>
      <c r="U252" s="47"/>
    </row>
    <row r="253" spans="2:21" ht="15" hidden="1" x14ac:dyDescent="0.2">
      <c r="B253" s="72"/>
      <c r="C253" s="69"/>
      <c r="D253" s="70" t="s">
        <v>114</v>
      </c>
      <c r="E253" s="71">
        <v>61268.844000000041</v>
      </c>
      <c r="F253" s="71">
        <v>42748.345000000001</v>
      </c>
      <c r="G253" s="71">
        <v>19842.419999999998</v>
      </c>
      <c r="H253" s="71">
        <v>7298.3449999999993</v>
      </c>
      <c r="I253" s="71">
        <v>131157.95400000003</v>
      </c>
      <c r="J253" s="48"/>
      <c r="K253" s="48"/>
      <c r="L253" s="62"/>
      <c r="M253" s="62"/>
      <c r="N253" s="68" t="s">
        <v>114</v>
      </c>
      <c r="O253" s="48">
        <v>3642.58</v>
      </c>
      <c r="P253" s="48">
        <v>25966</v>
      </c>
      <c r="Q253" s="48">
        <v>5099.4500000000007</v>
      </c>
      <c r="R253" s="48">
        <v>2107.17</v>
      </c>
      <c r="S253" s="48">
        <v>36815.199999999997</v>
      </c>
      <c r="T253" s="47"/>
      <c r="U253" s="47"/>
    </row>
    <row r="254" spans="2:21" ht="15" hidden="1" x14ac:dyDescent="0.2">
      <c r="B254" s="72"/>
      <c r="C254" s="69"/>
      <c r="D254" s="70" t="s">
        <v>102</v>
      </c>
      <c r="E254" s="71">
        <v>63982.75</v>
      </c>
      <c r="F254" s="71">
        <v>38759.720000000008</v>
      </c>
      <c r="G254" s="71">
        <v>18128.025000000001</v>
      </c>
      <c r="H254" s="71">
        <v>5889.66</v>
      </c>
      <c r="I254" s="71">
        <v>126760.155</v>
      </c>
      <c r="J254" s="48"/>
      <c r="K254" s="48"/>
      <c r="L254" s="62"/>
      <c r="M254" s="62"/>
      <c r="N254" s="68" t="s">
        <v>102</v>
      </c>
      <c r="O254" s="48">
        <v>3517.0199999999995</v>
      </c>
      <c r="P254" s="48">
        <v>23129.15</v>
      </c>
      <c r="Q254" s="48">
        <v>5255.02</v>
      </c>
      <c r="R254" s="48">
        <v>2154.8199999999997</v>
      </c>
      <c r="S254" s="48">
        <v>34056.01</v>
      </c>
      <c r="T254" s="47"/>
      <c r="U254" s="47"/>
    </row>
    <row r="255" spans="2:21" ht="15" hidden="1" x14ac:dyDescent="0.2">
      <c r="B255" s="72"/>
      <c r="C255" s="69"/>
      <c r="D255" s="70" t="s">
        <v>104</v>
      </c>
      <c r="E255" s="71">
        <v>69466.337500000023</v>
      </c>
      <c r="F255" s="71">
        <v>45404.448000000004</v>
      </c>
      <c r="G255" s="71">
        <v>20142.897499999999</v>
      </c>
      <c r="H255" s="71">
        <v>7789.1124999999993</v>
      </c>
      <c r="I255" s="71">
        <v>142802.79550000001</v>
      </c>
      <c r="J255" s="48"/>
      <c r="K255" s="48"/>
      <c r="L255" s="62"/>
      <c r="M255" s="62"/>
      <c r="N255" s="68" t="s">
        <v>104</v>
      </c>
      <c r="O255" s="48">
        <v>4154.55</v>
      </c>
      <c r="P255" s="48">
        <v>24815.161999999997</v>
      </c>
      <c r="Q255" s="48">
        <v>5017.8274999999994</v>
      </c>
      <c r="R255" s="48">
        <v>1915.03</v>
      </c>
      <c r="S255" s="48">
        <v>35902.569499999998</v>
      </c>
      <c r="T255" s="47"/>
      <c r="U255" s="47"/>
    </row>
    <row r="256" spans="2:21" ht="15" hidden="1" x14ac:dyDescent="0.2">
      <c r="B256" s="72"/>
      <c r="C256" s="69"/>
      <c r="D256" s="70" t="s">
        <v>105</v>
      </c>
      <c r="E256" s="71">
        <v>57503.650000000016</v>
      </c>
      <c r="F256" s="71">
        <v>38428.790000000008</v>
      </c>
      <c r="G256" s="71">
        <v>14077.46</v>
      </c>
      <c r="H256" s="71">
        <v>5953.9699999999993</v>
      </c>
      <c r="I256" s="71">
        <v>115963.87000000002</v>
      </c>
      <c r="J256" s="48"/>
      <c r="K256" s="48"/>
      <c r="L256" s="62"/>
      <c r="M256" s="62"/>
      <c r="N256" s="68" t="s">
        <v>105</v>
      </c>
      <c r="O256" s="48">
        <v>3062</v>
      </c>
      <c r="P256" s="48">
        <v>18557.419999999998</v>
      </c>
      <c r="Q256" s="48">
        <v>4632.7349999999997</v>
      </c>
      <c r="R256" s="48">
        <v>1751.96</v>
      </c>
      <c r="S256" s="48">
        <v>28004.114999999998</v>
      </c>
      <c r="T256" s="47"/>
      <c r="U256" s="47"/>
    </row>
    <row r="257" spans="2:21" ht="15" hidden="1" x14ac:dyDescent="0.2">
      <c r="B257" s="72"/>
      <c r="C257" s="69"/>
      <c r="D257" s="70" t="s">
        <v>106</v>
      </c>
      <c r="E257" s="71">
        <v>69558.632500000007</v>
      </c>
      <c r="F257" s="71">
        <v>39790.338000000003</v>
      </c>
      <c r="G257" s="71">
        <v>21689.837500000001</v>
      </c>
      <c r="H257" s="71">
        <v>7012.7375000000002</v>
      </c>
      <c r="I257" s="71">
        <v>138051.54550000001</v>
      </c>
      <c r="J257" s="48"/>
      <c r="K257" s="48"/>
      <c r="L257" s="62"/>
      <c r="M257" s="62"/>
      <c r="N257" s="68" t="s">
        <v>106</v>
      </c>
      <c r="O257" s="48">
        <v>4069.79</v>
      </c>
      <c r="P257" s="48">
        <v>21999.376999999997</v>
      </c>
      <c r="Q257" s="48">
        <v>5848.3949999999995</v>
      </c>
      <c r="R257" s="48">
        <v>1591.4899999999998</v>
      </c>
      <c r="S257" s="48">
        <v>33509.051999999996</v>
      </c>
      <c r="T257" s="47"/>
      <c r="U257" s="47"/>
    </row>
    <row r="258" spans="2:21" ht="15" hidden="1" x14ac:dyDescent="0.2">
      <c r="B258" s="72"/>
      <c r="C258" s="69"/>
      <c r="D258" s="70" t="s">
        <v>107</v>
      </c>
      <c r="E258" s="71">
        <v>65130.768999999986</v>
      </c>
      <c r="F258" s="71">
        <v>38388.325000000012</v>
      </c>
      <c r="G258" s="71">
        <v>19482.4925</v>
      </c>
      <c r="H258" s="71">
        <v>6828.8274999999994</v>
      </c>
      <c r="I258" s="71">
        <v>129830.414</v>
      </c>
      <c r="J258" s="48"/>
      <c r="K258" s="48"/>
      <c r="L258" s="62"/>
      <c r="M258" s="62"/>
      <c r="N258" s="68" t="s">
        <v>107</v>
      </c>
      <c r="O258" s="48">
        <v>4371.5099999999993</v>
      </c>
      <c r="P258" s="48">
        <v>21388.927999999996</v>
      </c>
      <c r="Q258" s="48">
        <v>6996.3249999999998</v>
      </c>
      <c r="R258" s="48">
        <v>1928.81</v>
      </c>
      <c r="S258" s="48">
        <v>34685.572999999997</v>
      </c>
      <c r="T258" s="47"/>
      <c r="U258" s="47"/>
    </row>
    <row r="259" spans="2:21" ht="15" hidden="1" x14ac:dyDescent="0.2">
      <c r="B259" s="72"/>
      <c r="C259" s="69"/>
      <c r="D259" s="70" t="s">
        <v>108</v>
      </c>
      <c r="E259" s="71">
        <v>70925.112500000003</v>
      </c>
      <c r="F259" s="71">
        <v>39763.517999999996</v>
      </c>
      <c r="G259" s="71">
        <v>20724.657500000005</v>
      </c>
      <c r="H259" s="71">
        <v>7436.4825000000001</v>
      </c>
      <c r="I259" s="71">
        <v>138849.77050000001</v>
      </c>
      <c r="J259" s="48"/>
      <c r="K259" s="48"/>
      <c r="L259" s="62"/>
      <c r="M259" s="62"/>
      <c r="N259" s="68" t="s">
        <v>108</v>
      </c>
      <c r="O259" s="48">
        <v>4734.0225</v>
      </c>
      <c r="P259" s="48">
        <v>21767.035</v>
      </c>
      <c r="Q259" s="48">
        <v>7434.6100000000006</v>
      </c>
      <c r="R259" s="48">
        <v>1626.36</v>
      </c>
      <c r="S259" s="48">
        <v>35562.027499999997</v>
      </c>
      <c r="T259" s="47"/>
      <c r="U259" s="47"/>
    </row>
    <row r="260" spans="2:21" ht="15" hidden="1" x14ac:dyDescent="0.2">
      <c r="B260" s="72"/>
      <c r="C260" s="69"/>
      <c r="D260" s="70" t="s">
        <v>109</v>
      </c>
      <c r="E260" s="71">
        <v>76719.572499999966</v>
      </c>
      <c r="F260" s="71">
        <v>42292.704999999994</v>
      </c>
      <c r="G260" s="71">
        <v>20517.542500000003</v>
      </c>
      <c r="H260" s="71">
        <v>7203.4100000000008</v>
      </c>
      <c r="I260" s="71">
        <v>146733.22999999998</v>
      </c>
      <c r="J260" s="48"/>
      <c r="K260" s="48"/>
      <c r="L260" s="62"/>
      <c r="M260" s="62"/>
      <c r="N260" s="68" t="s">
        <v>109</v>
      </c>
      <c r="O260" s="48">
        <v>4417.7249999999995</v>
      </c>
      <c r="P260" s="48">
        <v>24730.152999999998</v>
      </c>
      <c r="Q260" s="48">
        <v>8328.7675000000017</v>
      </c>
      <c r="R260" s="48">
        <v>1654.23</v>
      </c>
      <c r="S260" s="48">
        <v>39130.875500000002</v>
      </c>
      <c r="T260" s="47"/>
      <c r="U260" s="47"/>
    </row>
    <row r="261" spans="2:21" ht="15" hidden="1" x14ac:dyDescent="0.2">
      <c r="B261" s="72"/>
      <c r="C261" s="69"/>
      <c r="D261" s="70" t="s">
        <v>110</v>
      </c>
      <c r="E261" s="71">
        <v>67850.880000000034</v>
      </c>
      <c r="F261" s="71">
        <v>43211.117000000006</v>
      </c>
      <c r="G261" s="71">
        <v>18898.474999999999</v>
      </c>
      <c r="H261" s="71">
        <v>5740.0625</v>
      </c>
      <c r="I261" s="71">
        <v>135700.53450000004</v>
      </c>
      <c r="J261" s="48"/>
      <c r="K261" s="48"/>
      <c r="L261" s="62"/>
      <c r="M261" s="62"/>
      <c r="N261" s="68" t="s">
        <v>110</v>
      </c>
      <c r="O261" s="48">
        <v>4247.2150000000001</v>
      </c>
      <c r="P261" s="48">
        <v>26586.388000000003</v>
      </c>
      <c r="Q261" s="48">
        <v>8458.3649999999998</v>
      </c>
      <c r="R261" s="48">
        <v>1977.94</v>
      </c>
      <c r="S261" s="48">
        <v>41269.908000000003</v>
      </c>
      <c r="T261" s="47"/>
      <c r="U261" s="47"/>
    </row>
    <row r="262" spans="2:21" ht="15" hidden="1" x14ac:dyDescent="0.2">
      <c r="B262" s="72"/>
      <c r="C262" s="69"/>
      <c r="D262" s="70" t="s">
        <v>111</v>
      </c>
      <c r="E262" s="71">
        <v>61159.832500000004</v>
      </c>
      <c r="F262" s="71">
        <v>35264.859000000004</v>
      </c>
      <c r="G262" s="71">
        <v>18322.762500000004</v>
      </c>
      <c r="H262" s="71">
        <v>6652.3624999999993</v>
      </c>
      <c r="I262" s="71">
        <v>121399.81650000003</v>
      </c>
      <c r="J262" s="48"/>
      <c r="K262" s="48"/>
      <c r="L262" s="62"/>
      <c r="M262" s="62"/>
      <c r="N262" s="68" t="s">
        <v>111</v>
      </c>
      <c r="O262" s="48">
        <v>3080.6150000000007</v>
      </c>
      <c r="P262" s="48">
        <v>25098.353999999999</v>
      </c>
      <c r="Q262" s="48">
        <v>6986.3724999999995</v>
      </c>
      <c r="R262" s="48">
        <v>2114.83</v>
      </c>
      <c r="S262" s="48">
        <v>37280.171500000004</v>
      </c>
      <c r="T262" s="47"/>
      <c r="U262" s="47"/>
    </row>
    <row r="263" spans="2:21" ht="15" hidden="1" x14ac:dyDescent="0.2">
      <c r="B263" s="72"/>
      <c r="C263" s="69">
        <v>2015</v>
      </c>
      <c r="D263" s="70" t="s">
        <v>112</v>
      </c>
      <c r="E263" s="71">
        <v>56011.549499999979</v>
      </c>
      <c r="F263" s="71">
        <v>33599.235000000008</v>
      </c>
      <c r="G263" s="71">
        <v>16599.57</v>
      </c>
      <c r="H263" s="71">
        <v>5888.6319999999996</v>
      </c>
      <c r="I263" s="71">
        <v>112098.98649999998</v>
      </c>
      <c r="J263" s="48"/>
      <c r="K263" s="48"/>
      <c r="L263" s="62"/>
      <c r="M263" s="62">
        <v>2015</v>
      </c>
      <c r="N263" s="68" t="s">
        <v>112</v>
      </c>
      <c r="O263" s="48">
        <v>2323.2150000000001</v>
      </c>
      <c r="P263" s="48">
        <v>19914.031999999999</v>
      </c>
      <c r="Q263" s="48">
        <v>7569.2374999999993</v>
      </c>
      <c r="R263" s="48">
        <v>2331.41</v>
      </c>
      <c r="S263" s="48">
        <v>32137.894499999999</v>
      </c>
      <c r="T263" s="47"/>
      <c r="U263" s="47"/>
    </row>
    <row r="264" spans="2:21" ht="15" hidden="1" x14ac:dyDescent="0.2">
      <c r="B264" s="72"/>
      <c r="C264" s="69"/>
      <c r="D264" s="70" t="s">
        <v>113</v>
      </c>
      <c r="E264" s="71">
        <v>65498.778499999986</v>
      </c>
      <c r="F264" s="71">
        <v>35100.474000000002</v>
      </c>
      <c r="G264" s="71">
        <v>19024.945</v>
      </c>
      <c r="H264" s="71">
        <v>7502.6665000000003</v>
      </c>
      <c r="I264" s="71">
        <v>127126.86399999999</v>
      </c>
      <c r="J264" s="48"/>
      <c r="K264" s="48"/>
      <c r="L264" s="62"/>
      <c r="M264" s="62"/>
      <c r="N264" s="68" t="s">
        <v>113</v>
      </c>
      <c r="O264" s="48">
        <v>2901.0925000000002</v>
      </c>
      <c r="P264" s="48">
        <v>21723.058000000001</v>
      </c>
      <c r="Q264" s="48">
        <v>8688.3125</v>
      </c>
      <c r="R264" s="48">
        <v>2234.83</v>
      </c>
      <c r="S264" s="48">
        <v>35547.293000000005</v>
      </c>
      <c r="T264" s="47"/>
      <c r="U264" s="47"/>
    </row>
    <row r="265" spans="2:21" ht="15" hidden="1" x14ac:dyDescent="0.2">
      <c r="B265" s="72"/>
      <c r="C265" s="69"/>
      <c r="D265" s="70" t="s">
        <v>114</v>
      </c>
      <c r="E265" s="71">
        <v>71069.676999999996</v>
      </c>
      <c r="F265" s="71">
        <v>42542.991000000002</v>
      </c>
      <c r="G265" s="71">
        <v>20603.191500000001</v>
      </c>
      <c r="H265" s="71">
        <v>6818.0604999999996</v>
      </c>
      <c r="I265" s="71">
        <v>141033.92000000001</v>
      </c>
      <c r="J265" s="48"/>
      <c r="K265" s="48"/>
      <c r="L265" s="62"/>
      <c r="M265" s="62"/>
      <c r="N265" s="68" t="s">
        <v>114</v>
      </c>
      <c r="O265" s="48">
        <v>4081.170000000001</v>
      </c>
      <c r="P265" s="48">
        <v>25801.734000000004</v>
      </c>
      <c r="Q265" s="48">
        <v>9192.625</v>
      </c>
      <c r="R265" s="48">
        <v>2022.1375</v>
      </c>
      <c r="S265" s="48">
        <v>41097.666500000007</v>
      </c>
      <c r="T265" s="47"/>
      <c r="U265" s="47"/>
    </row>
    <row r="266" spans="2:21" ht="15" hidden="1" x14ac:dyDescent="0.2">
      <c r="B266" s="72"/>
      <c r="C266" s="69"/>
      <c r="D266" s="70" t="s">
        <v>102</v>
      </c>
      <c r="E266" s="71">
        <v>67039.530500000023</v>
      </c>
      <c r="F266" s="71">
        <v>36348.828000000001</v>
      </c>
      <c r="G266" s="71">
        <v>20817.3315</v>
      </c>
      <c r="H266" s="71">
        <v>7370.5730000000003</v>
      </c>
      <c r="I266" s="71">
        <v>131576.26300000004</v>
      </c>
      <c r="J266" s="48"/>
      <c r="K266" s="48"/>
      <c r="L266" s="62"/>
      <c r="M266" s="62"/>
      <c r="N266" s="68" t="s">
        <v>102</v>
      </c>
      <c r="O266" s="48">
        <v>3222.0524999999998</v>
      </c>
      <c r="P266" s="48">
        <v>22150.578000000001</v>
      </c>
      <c r="Q266" s="48">
        <v>7566.94</v>
      </c>
      <c r="R266" s="48">
        <v>1557.0875000000001</v>
      </c>
      <c r="S266" s="48">
        <v>34496.658000000003</v>
      </c>
      <c r="T266" s="47"/>
      <c r="U266" s="47"/>
    </row>
    <row r="267" spans="2:21" ht="15" hidden="1" x14ac:dyDescent="0.2">
      <c r="B267" s="72"/>
      <c r="C267" s="69"/>
      <c r="D267" s="70" t="s">
        <v>104</v>
      </c>
      <c r="E267" s="71">
        <v>75173.619999999966</v>
      </c>
      <c r="F267" s="71">
        <v>38791.215999999993</v>
      </c>
      <c r="G267" s="71">
        <v>23921.864999999998</v>
      </c>
      <c r="H267" s="71">
        <v>8583.4339999999993</v>
      </c>
      <c r="I267" s="71">
        <v>146470.13499999995</v>
      </c>
      <c r="J267" s="48"/>
      <c r="K267" s="48"/>
      <c r="L267" s="62"/>
      <c r="M267" s="62"/>
      <c r="N267" s="68" t="s">
        <v>104</v>
      </c>
      <c r="O267" s="48">
        <v>3453.7150000000006</v>
      </c>
      <c r="P267" s="48">
        <v>23275.655999999999</v>
      </c>
      <c r="Q267" s="48">
        <v>8699.4124999999985</v>
      </c>
      <c r="R267" s="48">
        <v>1847.06</v>
      </c>
      <c r="S267" s="48">
        <v>37275.843499999995</v>
      </c>
      <c r="T267" s="47"/>
      <c r="U267" s="47"/>
    </row>
    <row r="268" spans="2:21" ht="15" hidden="1" x14ac:dyDescent="0.2">
      <c r="B268" s="72"/>
      <c r="C268" s="69"/>
      <c r="D268" s="70" t="s">
        <v>105</v>
      </c>
      <c r="E268" s="71">
        <v>65666.949999999983</v>
      </c>
      <c r="F268" s="71">
        <v>34289.048000000003</v>
      </c>
      <c r="G268" s="71">
        <v>24400.3825</v>
      </c>
      <c r="H268" s="71">
        <v>6995.8209999999999</v>
      </c>
      <c r="I268" s="71">
        <v>131352.2015</v>
      </c>
      <c r="J268" s="48"/>
      <c r="K268" s="48"/>
      <c r="L268" s="62"/>
      <c r="M268" s="62"/>
      <c r="N268" s="68" t="s">
        <v>105</v>
      </c>
      <c r="O268" s="48">
        <v>3869.57</v>
      </c>
      <c r="P268" s="48">
        <v>22186.165000000001</v>
      </c>
      <c r="Q268" s="48">
        <v>7503.45</v>
      </c>
      <c r="R268" s="48">
        <v>1738.395</v>
      </c>
      <c r="S268" s="48">
        <v>35297.579999999994</v>
      </c>
      <c r="T268" s="47"/>
      <c r="U268" s="47"/>
    </row>
    <row r="269" spans="2:21" ht="15" hidden="1" x14ac:dyDescent="0.2">
      <c r="B269" s="72"/>
      <c r="C269" s="69"/>
      <c r="D269" s="70" t="s">
        <v>106</v>
      </c>
      <c r="E269" s="71">
        <v>76189.897999999986</v>
      </c>
      <c r="F269" s="71">
        <v>41403.535000000003</v>
      </c>
      <c r="G269" s="71">
        <v>23481.607499999998</v>
      </c>
      <c r="H269" s="71">
        <v>8107.2114999999994</v>
      </c>
      <c r="I269" s="71">
        <v>149182.25200000001</v>
      </c>
      <c r="J269" s="48"/>
      <c r="K269" s="48"/>
      <c r="L269" s="62"/>
      <c r="M269" s="62"/>
      <c r="N269" s="68" t="s">
        <v>106</v>
      </c>
      <c r="O269" s="48">
        <v>4973.5725000000002</v>
      </c>
      <c r="P269" s="48">
        <v>22800.595000000001</v>
      </c>
      <c r="Q269" s="48">
        <v>9530.2649999999994</v>
      </c>
      <c r="R269" s="48">
        <v>2183.9900000000002</v>
      </c>
      <c r="S269" s="48">
        <v>39488.422500000001</v>
      </c>
      <c r="T269" s="47"/>
      <c r="U269" s="47"/>
    </row>
    <row r="270" spans="2:21" hidden="1" x14ac:dyDescent="0.2">
      <c r="B270" s="72"/>
      <c r="C270" s="72"/>
      <c r="D270" s="70" t="s">
        <v>107</v>
      </c>
      <c r="E270" s="71">
        <v>70462.187999999995</v>
      </c>
      <c r="F270" s="71">
        <v>40794.154000000002</v>
      </c>
      <c r="G270" s="71">
        <v>22424.364999999998</v>
      </c>
      <c r="H270" s="71">
        <v>7439.34</v>
      </c>
      <c r="I270" s="71">
        <v>141120.04699999999</v>
      </c>
      <c r="N270" s="68" t="s">
        <v>107</v>
      </c>
      <c r="O270" s="48">
        <v>4083.5349999999999</v>
      </c>
      <c r="P270" s="48">
        <v>22009.150999999998</v>
      </c>
      <c r="Q270" s="48">
        <v>10534.3375</v>
      </c>
      <c r="R270" s="48">
        <v>1976.8500000000001</v>
      </c>
      <c r="S270" s="48">
        <v>38603.873499999994</v>
      </c>
    </row>
    <row r="271" spans="2:21" hidden="1" x14ac:dyDescent="0.2">
      <c r="B271" s="72"/>
      <c r="C271" s="72"/>
      <c r="D271" s="70" t="s">
        <v>108</v>
      </c>
      <c r="E271" s="71">
        <v>74792.835000000006</v>
      </c>
      <c r="F271" s="71">
        <v>40923.534</v>
      </c>
      <c r="G271" s="71">
        <v>25529.184000000001</v>
      </c>
      <c r="H271" s="71">
        <v>6793.0545000000002</v>
      </c>
      <c r="I271" s="71">
        <v>148038.60750000001</v>
      </c>
      <c r="N271" s="68" t="s">
        <v>108</v>
      </c>
      <c r="O271" s="48">
        <v>5174.7950000000001</v>
      </c>
      <c r="P271" s="48">
        <v>24489.773999999998</v>
      </c>
      <c r="Q271" s="48">
        <v>16214.68</v>
      </c>
      <c r="R271" s="48">
        <v>1654.7749999999999</v>
      </c>
      <c r="S271" s="48">
        <v>47534.023999999998</v>
      </c>
    </row>
    <row r="272" spans="2:21" hidden="1" x14ac:dyDescent="0.2">
      <c r="B272" s="72"/>
      <c r="C272" s="72"/>
      <c r="D272" s="70" t="s">
        <v>109</v>
      </c>
      <c r="E272" s="71">
        <v>68955.475000000006</v>
      </c>
      <c r="F272" s="71">
        <v>44543.133000000009</v>
      </c>
      <c r="G272" s="71">
        <v>24275.792500000003</v>
      </c>
      <c r="H272" s="71">
        <v>6598.509</v>
      </c>
      <c r="I272" s="71">
        <v>144372.90950000001</v>
      </c>
      <c r="N272" s="68" t="s">
        <v>109</v>
      </c>
      <c r="O272" s="48">
        <v>4551.4875000000011</v>
      </c>
      <c r="P272" s="48">
        <v>22401.263999999999</v>
      </c>
      <c r="Q272" s="48">
        <v>11311.689999999999</v>
      </c>
      <c r="R272" s="48">
        <v>1392.6025</v>
      </c>
      <c r="S272" s="48">
        <v>39657.044000000002</v>
      </c>
    </row>
    <row r="273" spans="2:21" hidden="1" x14ac:dyDescent="0.2">
      <c r="B273" s="72"/>
      <c r="C273" s="72"/>
      <c r="D273" s="70" t="s">
        <v>110</v>
      </c>
      <c r="E273" s="71">
        <v>62843.390000000029</v>
      </c>
      <c r="F273" s="71">
        <v>35431.19</v>
      </c>
      <c r="G273" s="71">
        <v>22632.343999999997</v>
      </c>
      <c r="H273" s="71">
        <v>4733.9330000000009</v>
      </c>
      <c r="I273" s="71">
        <v>125640.85700000003</v>
      </c>
      <c r="N273" s="68" t="s">
        <v>110</v>
      </c>
      <c r="O273" s="48">
        <v>5283.2124999999987</v>
      </c>
      <c r="P273" s="48">
        <v>21463.428</v>
      </c>
      <c r="Q273" s="48">
        <v>9120.92</v>
      </c>
      <c r="R273" s="48">
        <v>1540.4325000000001</v>
      </c>
      <c r="S273" s="48">
        <v>37407.993000000002</v>
      </c>
    </row>
    <row r="274" spans="2:21" hidden="1" x14ac:dyDescent="0.2">
      <c r="B274" s="72"/>
      <c r="C274" s="72"/>
      <c r="D274" s="70" t="s">
        <v>111</v>
      </c>
      <c r="E274" s="71">
        <v>60748.335000000014</v>
      </c>
      <c r="F274" s="71">
        <v>38518.682000000001</v>
      </c>
      <c r="G274" s="71">
        <v>19057.355</v>
      </c>
      <c r="H274" s="71">
        <v>6978.625</v>
      </c>
      <c r="I274" s="71">
        <v>125302.99700000002</v>
      </c>
      <c r="N274" s="68" t="s">
        <v>111</v>
      </c>
      <c r="O274" s="48">
        <v>4539.8900000000003</v>
      </c>
      <c r="P274" s="48">
        <v>23101.739999999998</v>
      </c>
      <c r="Q274" s="48">
        <v>7467.39</v>
      </c>
      <c r="R274" s="48">
        <v>1567.5825</v>
      </c>
      <c r="S274" s="48">
        <v>36676.602499999994</v>
      </c>
    </row>
    <row r="275" spans="2:21" ht="15" x14ac:dyDescent="0.2">
      <c r="B275" s="72"/>
      <c r="C275" s="69">
        <v>2016</v>
      </c>
      <c r="D275" s="70" t="s">
        <v>112</v>
      </c>
      <c r="E275" s="71">
        <v>49695.915000000052</v>
      </c>
      <c r="F275" s="71">
        <v>32428.493000000006</v>
      </c>
      <c r="G275" s="71">
        <v>17585.68</v>
      </c>
      <c r="H275" s="71">
        <v>5865.0905000000039</v>
      </c>
      <c r="I275" s="71">
        <v>105575.17850000005</v>
      </c>
      <c r="M275" s="62">
        <v>2016</v>
      </c>
      <c r="N275" s="68" t="s">
        <v>112</v>
      </c>
      <c r="O275" s="48">
        <v>4040.9724999999999</v>
      </c>
      <c r="P275" s="48">
        <v>18997.263999999999</v>
      </c>
      <c r="Q275" s="48">
        <v>7514.96</v>
      </c>
      <c r="R275" s="48">
        <v>1139.68</v>
      </c>
      <c r="S275" s="48">
        <v>31692.876499999998</v>
      </c>
    </row>
    <row r="276" spans="2:21" x14ac:dyDescent="0.2">
      <c r="B276" s="72"/>
      <c r="C276" s="72"/>
      <c r="D276" s="70" t="s">
        <v>113</v>
      </c>
      <c r="E276" s="71">
        <v>66725.690000000017</v>
      </c>
      <c r="F276" s="71">
        <v>39245.406000000003</v>
      </c>
      <c r="G276" s="71">
        <v>22129.662499999999</v>
      </c>
      <c r="H276" s="71">
        <v>6510.2620000000006</v>
      </c>
      <c r="I276" s="71">
        <v>134611.02050000001</v>
      </c>
      <c r="N276" s="68" t="s">
        <v>113</v>
      </c>
      <c r="O276" s="48">
        <v>4705.9475000000002</v>
      </c>
      <c r="P276" s="48">
        <v>19453.681</v>
      </c>
      <c r="Q276" s="48">
        <v>9823.5300000000007</v>
      </c>
      <c r="R276" s="48">
        <v>356.5625</v>
      </c>
      <c r="S276" s="48">
        <v>34339.720999999998</v>
      </c>
    </row>
    <row r="277" spans="2:21" x14ac:dyDescent="0.2">
      <c r="B277" s="72"/>
      <c r="C277" s="72"/>
      <c r="D277" s="70" t="s">
        <v>114</v>
      </c>
      <c r="E277" s="71">
        <v>61589.769999999975</v>
      </c>
      <c r="F277" s="71">
        <v>37983.455999999998</v>
      </c>
      <c r="G277" s="71">
        <v>19354.827499999999</v>
      </c>
      <c r="H277" s="71">
        <v>6014.6200000000008</v>
      </c>
      <c r="I277" s="71">
        <v>124942.67349999996</v>
      </c>
      <c r="N277" s="68" t="s">
        <v>114</v>
      </c>
      <c r="O277" s="48">
        <v>4403.1099999999997</v>
      </c>
      <c r="P277" s="48">
        <v>20014.667000000001</v>
      </c>
      <c r="Q277" s="48">
        <v>9459.4549999999999</v>
      </c>
      <c r="R277" s="48">
        <v>406.61250000000001</v>
      </c>
      <c r="S277" s="48">
        <v>34283.844500000007</v>
      </c>
    </row>
    <row r="278" spans="2:21" x14ac:dyDescent="0.2">
      <c r="B278" s="72"/>
      <c r="C278" s="72"/>
      <c r="D278" s="70" t="s">
        <v>102</v>
      </c>
      <c r="E278" s="71">
        <v>64760.885000000009</v>
      </c>
      <c r="F278" s="71">
        <v>38675.368999999999</v>
      </c>
      <c r="G278" s="71">
        <v>20265.872499999998</v>
      </c>
      <c r="H278" s="71">
        <v>6749.5190000000002</v>
      </c>
      <c r="I278" s="71">
        <v>130451.64550000001</v>
      </c>
      <c r="N278" s="68" t="s">
        <v>102</v>
      </c>
      <c r="O278" s="48">
        <v>5638.6975000000011</v>
      </c>
      <c r="P278" s="48">
        <v>19948.909</v>
      </c>
      <c r="Q278" s="48">
        <v>7323.6750000000002</v>
      </c>
      <c r="R278" s="48">
        <v>337.15499999999997</v>
      </c>
      <c r="S278" s="48">
        <v>33248.436500000003</v>
      </c>
    </row>
    <row r="279" spans="2:21" x14ac:dyDescent="0.2">
      <c r="B279" s="72"/>
      <c r="C279" s="72"/>
      <c r="D279" s="70" t="s">
        <v>104</v>
      </c>
      <c r="E279" s="71">
        <v>62521.445000000014</v>
      </c>
      <c r="F279" s="71">
        <v>37445.012000000002</v>
      </c>
      <c r="G279" s="71">
        <v>18714.012500000001</v>
      </c>
      <c r="H279" s="71">
        <v>6033.4599999999991</v>
      </c>
      <c r="I279" s="71">
        <v>124713.92950000003</v>
      </c>
      <c r="N279" s="68" t="s">
        <v>104</v>
      </c>
      <c r="O279" s="48">
        <v>5039.5249999999978</v>
      </c>
      <c r="P279" s="48">
        <v>16696.260999999999</v>
      </c>
      <c r="Q279" s="48">
        <v>7956.8799999999992</v>
      </c>
      <c r="R279" s="48">
        <v>765.245</v>
      </c>
      <c r="S279" s="48">
        <v>30457.910999999996</v>
      </c>
    </row>
    <row r="280" spans="2:21" x14ac:dyDescent="0.2">
      <c r="B280" s="72"/>
      <c r="C280" s="72"/>
      <c r="D280" s="70" t="s">
        <v>105</v>
      </c>
      <c r="E280" s="71">
        <v>64865.906999999999</v>
      </c>
      <c r="F280" s="71">
        <v>37217.351999999999</v>
      </c>
      <c r="G280" s="71">
        <v>19423.497500000005</v>
      </c>
      <c r="H280" s="71">
        <v>3632.4130000000691</v>
      </c>
      <c r="I280" s="71">
        <v>125139.16950000006</v>
      </c>
      <c r="N280" s="68" t="s">
        <v>105</v>
      </c>
      <c r="O280" s="48">
        <v>5886.7800000000007</v>
      </c>
      <c r="P280" s="48">
        <v>17308.341499999999</v>
      </c>
      <c r="Q280" s="48">
        <v>6351.3850000000002</v>
      </c>
      <c r="R280" s="48">
        <v>1300.8100000000018</v>
      </c>
      <c r="S280" s="48">
        <v>30847.316500000004</v>
      </c>
    </row>
    <row r="281" spans="2:21" x14ac:dyDescent="0.2">
      <c r="B281" s="72"/>
      <c r="C281" s="72"/>
      <c r="D281" s="70" t="s">
        <v>106</v>
      </c>
      <c r="E281" s="71">
        <v>61657.69</v>
      </c>
      <c r="F281" s="71">
        <v>38090.982000000004</v>
      </c>
      <c r="G281" s="71">
        <v>15578.907500000001</v>
      </c>
      <c r="H281" s="71">
        <v>2255.8894999999998</v>
      </c>
      <c r="I281" s="71">
        <v>117583.46900000001</v>
      </c>
      <c r="N281" s="68" t="s">
        <v>106</v>
      </c>
      <c r="O281" s="48">
        <v>5628.91</v>
      </c>
      <c r="P281" s="48">
        <v>15001.395500000001</v>
      </c>
      <c r="Q281" s="48">
        <v>4993.3424999999997</v>
      </c>
      <c r="R281" s="48">
        <v>1122.9375</v>
      </c>
      <c r="S281" s="48">
        <v>26746.585500000001</v>
      </c>
    </row>
    <row r="282" spans="2:21" x14ac:dyDescent="0.2">
      <c r="B282" s="72"/>
      <c r="C282" s="72"/>
      <c r="D282" s="70" t="s">
        <v>107</v>
      </c>
      <c r="E282" s="71">
        <v>62020.360000000044</v>
      </c>
      <c r="F282" s="71">
        <v>45004.307999999997</v>
      </c>
      <c r="G282" s="71">
        <v>18535.052499999998</v>
      </c>
      <c r="H282" s="71">
        <v>3858.4544999999998</v>
      </c>
      <c r="I282" s="71">
        <v>129418.17500000002</v>
      </c>
      <c r="N282" s="68" t="s">
        <v>107</v>
      </c>
      <c r="O282" s="48">
        <v>5172.9499999999989</v>
      </c>
      <c r="P282" s="48">
        <v>21138.815500000001</v>
      </c>
      <c r="Q282" s="48">
        <v>7404.0174999999999</v>
      </c>
      <c r="R282" s="48">
        <v>928.45249999999999</v>
      </c>
      <c r="S282" s="48">
        <v>34644.235500000003</v>
      </c>
    </row>
    <row r="283" spans="2:21" x14ac:dyDescent="0.2">
      <c r="B283" s="72"/>
      <c r="C283" s="72"/>
      <c r="D283" s="70" t="s">
        <v>108</v>
      </c>
      <c r="E283" s="71">
        <v>66026.589999999967</v>
      </c>
      <c r="F283" s="71">
        <v>39474.721999999994</v>
      </c>
      <c r="G283" s="71">
        <v>20063.360000000004</v>
      </c>
      <c r="H283" s="71">
        <v>3684.4245000000001</v>
      </c>
      <c r="I283" s="71">
        <v>129249.09649999996</v>
      </c>
      <c r="N283" s="68" t="s">
        <v>108</v>
      </c>
      <c r="O283" s="48">
        <v>5424.06</v>
      </c>
      <c r="P283" s="48">
        <v>18396.735999999997</v>
      </c>
      <c r="Q283" s="48">
        <v>5714.92</v>
      </c>
      <c r="R283" s="48">
        <v>763.16000000000008</v>
      </c>
      <c r="S283" s="48">
        <v>30298.876</v>
      </c>
    </row>
    <row r="284" spans="2:21" x14ac:dyDescent="0.2">
      <c r="B284" s="72"/>
      <c r="C284" s="72"/>
      <c r="D284" s="70" t="s">
        <v>109</v>
      </c>
      <c r="E284" s="71">
        <v>63848.459999999992</v>
      </c>
      <c r="F284" s="71">
        <v>40620.120999999999</v>
      </c>
      <c r="G284" s="71">
        <v>22096.58</v>
      </c>
      <c r="H284" s="71">
        <v>3301.3410000000003</v>
      </c>
      <c r="I284" s="71">
        <v>129866.50199999999</v>
      </c>
      <c r="N284" s="68" t="s">
        <v>109</v>
      </c>
      <c r="O284" s="48">
        <v>5058.5825000000004</v>
      </c>
      <c r="P284" s="48">
        <v>16857.654499999997</v>
      </c>
      <c r="Q284" s="48">
        <v>5516.5424999999996</v>
      </c>
      <c r="R284" s="48">
        <v>803.84249999999997</v>
      </c>
      <c r="S284" s="48">
        <v>28236.621999999996</v>
      </c>
    </row>
    <row r="285" spans="2:21" s="63" customFormat="1" ht="27" hidden="1" customHeight="1" x14ac:dyDescent="0.2">
      <c r="B285" s="64" t="s">
        <v>196</v>
      </c>
      <c r="C285" s="64">
        <v>2009</v>
      </c>
      <c r="D285" s="65" t="s">
        <v>102</v>
      </c>
      <c r="E285" s="66">
        <v>10113.295</v>
      </c>
      <c r="F285" s="66">
        <v>19654.525000000001</v>
      </c>
      <c r="G285" s="66">
        <v>6398.3575000000001</v>
      </c>
      <c r="H285" s="66">
        <v>857.90750000000003</v>
      </c>
      <c r="I285" s="66">
        <v>37024.084999999999</v>
      </c>
      <c r="J285" s="66"/>
      <c r="K285" s="66"/>
      <c r="L285" s="64" t="s">
        <v>197</v>
      </c>
      <c r="M285" s="64">
        <v>2009</v>
      </c>
      <c r="N285" s="65" t="s">
        <v>102</v>
      </c>
      <c r="O285" s="66">
        <v>1250.3074999999999</v>
      </c>
      <c r="P285" s="66">
        <v>10217.359999999991</v>
      </c>
      <c r="Q285" s="66">
        <v>883.745</v>
      </c>
      <c r="R285" s="66">
        <v>251.595</v>
      </c>
      <c r="S285" s="66">
        <v>12603.007499999992</v>
      </c>
      <c r="T285" s="67"/>
      <c r="U285" s="67"/>
    </row>
    <row r="286" spans="2:21" s="63" customFormat="1" ht="15" hidden="1" customHeight="1" x14ac:dyDescent="0.2">
      <c r="B286" s="65"/>
      <c r="C286" s="64"/>
      <c r="D286" s="65" t="s">
        <v>104</v>
      </c>
      <c r="E286" s="66">
        <v>9605.2325000000001</v>
      </c>
      <c r="F286" s="66">
        <v>19129.45</v>
      </c>
      <c r="G286" s="66">
        <v>6885.8924999999999</v>
      </c>
      <c r="H286" s="66">
        <v>587.83249999999998</v>
      </c>
      <c r="I286" s="66">
        <v>36208.407500000001</v>
      </c>
      <c r="J286" s="66"/>
      <c r="K286" s="66"/>
      <c r="L286" s="65"/>
      <c r="M286" s="64"/>
      <c r="N286" s="65" t="s">
        <v>104</v>
      </c>
      <c r="O286" s="66">
        <v>2472.7799999999997</v>
      </c>
      <c r="P286" s="66">
        <v>10497.835000000001</v>
      </c>
      <c r="Q286" s="66">
        <v>719.24499999999989</v>
      </c>
      <c r="R286" s="66">
        <v>129.99</v>
      </c>
      <c r="S286" s="66">
        <v>13819.85</v>
      </c>
      <c r="T286" s="67"/>
      <c r="U286" s="67"/>
    </row>
    <row r="287" spans="2:21" s="63" customFormat="1" ht="15" hidden="1" customHeight="1" x14ac:dyDescent="0.2">
      <c r="B287" s="65"/>
      <c r="C287" s="64"/>
      <c r="D287" s="65" t="s">
        <v>105</v>
      </c>
      <c r="E287" s="66">
        <v>10165.767</v>
      </c>
      <c r="F287" s="66">
        <v>17388.149999999998</v>
      </c>
      <c r="G287" s="66">
        <v>6043.87</v>
      </c>
      <c r="H287" s="66">
        <v>406.4325</v>
      </c>
      <c r="I287" s="66">
        <v>34004.219499999999</v>
      </c>
      <c r="J287" s="66"/>
      <c r="K287" s="66"/>
      <c r="L287" s="65"/>
      <c r="M287" s="64"/>
      <c r="N287" s="65" t="s">
        <v>105</v>
      </c>
      <c r="O287" s="66">
        <v>2301.1099999999997</v>
      </c>
      <c r="P287" s="66">
        <v>8407.5380000000041</v>
      </c>
      <c r="Q287" s="66">
        <v>661.18000000000006</v>
      </c>
      <c r="R287" s="66">
        <v>385.6</v>
      </c>
      <c r="S287" s="66">
        <v>11755.428000000005</v>
      </c>
      <c r="T287" s="67"/>
      <c r="U287" s="67"/>
    </row>
    <row r="288" spans="2:21" s="63" customFormat="1" ht="15" hidden="1" customHeight="1" x14ac:dyDescent="0.2">
      <c r="B288" s="65"/>
      <c r="C288" s="64"/>
      <c r="D288" s="65" t="s">
        <v>106</v>
      </c>
      <c r="E288" s="66">
        <v>10760.99</v>
      </c>
      <c r="F288" s="66">
        <v>21691.25</v>
      </c>
      <c r="G288" s="66">
        <v>6608.85</v>
      </c>
      <c r="H288" s="66">
        <v>490.97250000000003</v>
      </c>
      <c r="I288" s="66">
        <v>39552.0625</v>
      </c>
      <c r="J288" s="66"/>
      <c r="K288" s="66"/>
      <c r="L288" s="65"/>
      <c r="M288" s="64"/>
      <c r="N288" s="65" t="s">
        <v>106</v>
      </c>
      <c r="O288" s="66">
        <v>2457.4825000000001</v>
      </c>
      <c r="P288" s="66">
        <v>12152.887499999993</v>
      </c>
      <c r="Q288" s="66">
        <v>782.3</v>
      </c>
      <c r="R288" s="66">
        <v>240.41749999999999</v>
      </c>
      <c r="S288" s="66">
        <v>15633.087499999992</v>
      </c>
      <c r="T288" s="67"/>
      <c r="U288" s="67"/>
    </row>
    <row r="289" spans="2:21" s="63" customFormat="1" ht="15" hidden="1" customHeight="1" x14ac:dyDescent="0.2">
      <c r="B289" s="65"/>
      <c r="C289" s="64"/>
      <c r="D289" s="65" t="s">
        <v>107</v>
      </c>
      <c r="E289" s="66">
        <v>11419.86</v>
      </c>
      <c r="F289" s="66">
        <v>18452.3</v>
      </c>
      <c r="G289" s="66">
        <v>6376.4875000000002</v>
      </c>
      <c r="H289" s="66">
        <v>509.21999999999997</v>
      </c>
      <c r="I289" s="66">
        <v>36757.8675</v>
      </c>
      <c r="J289" s="66"/>
      <c r="K289" s="66"/>
      <c r="L289" s="65"/>
      <c r="M289" s="64"/>
      <c r="N289" s="65" t="s">
        <v>107</v>
      </c>
      <c r="O289" s="66">
        <v>2723.4300000000003</v>
      </c>
      <c r="P289" s="66">
        <v>8814.9475000000039</v>
      </c>
      <c r="Q289" s="66">
        <v>375.76</v>
      </c>
      <c r="R289" s="66">
        <v>272.02749999999997</v>
      </c>
      <c r="S289" s="66">
        <v>12186.165000000005</v>
      </c>
      <c r="T289" s="67"/>
      <c r="U289" s="67"/>
    </row>
    <row r="290" spans="2:21" s="63" customFormat="1" ht="15" hidden="1" customHeight="1" x14ac:dyDescent="0.2">
      <c r="B290" s="65"/>
      <c r="C290" s="64"/>
      <c r="D290" s="65" t="s">
        <v>108</v>
      </c>
      <c r="E290" s="66">
        <v>12644.275000000001</v>
      </c>
      <c r="F290" s="66">
        <v>17130.2</v>
      </c>
      <c r="G290" s="66">
        <v>6551.65</v>
      </c>
      <c r="H290" s="66">
        <v>349.99749999999995</v>
      </c>
      <c r="I290" s="66">
        <v>36676.122499999998</v>
      </c>
      <c r="J290" s="66"/>
      <c r="K290" s="66"/>
      <c r="L290" s="65"/>
      <c r="M290" s="64"/>
      <c r="N290" s="65" t="s">
        <v>108</v>
      </c>
      <c r="O290" s="66">
        <v>2440.37</v>
      </c>
      <c r="P290" s="66">
        <v>8957.3749999999964</v>
      </c>
      <c r="Q290" s="66">
        <v>517.07999999999993</v>
      </c>
      <c r="R290" s="66">
        <v>215</v>
      </c>
      <c r="S290" s="66">
        <v>12129.824999999995</v>
      </c>
      <c r="T290" s="67"/>
      <c r="U290" s="67"/>
    </row>
    <row r="291" spans="2:21" s="63" customFormat="1" ht="15" hidden="1" customHeight="1" x14ac:dyDescent="0.2">
      <c r="B291" s="65"/>
      <c r="C291" s="64"/>
      <c r="D291" s="65" t="s">
        <v>109</v>
      </c>
      <c r="E291" s="66">
        <v>12024.7225</v>
      </c>
      <c r="F291" s="66">
        <v>19806.650000000001</v>
      </c>
      <c r="G291" s="66">
        <v>6391.6550000000007</v>
      </c>
      <c r="H291" s="66">
        <v>532.63499999999999</v>
      </c>
      <c r="I291" s="66">
        <v>38755.662500000006</v>
      </c>
      <c r="J291" s="66"/>
      <c r="K291" s="66"/>
      <c r="L291" s="65"/>
      <c r="M291" s="64"/>
      <c r="N291" s="65" t="s">
        <v>109</v>
      </c>
      <c r="O291" s="66">
        <v>2402.1349999999998</v>
      </c>
      <c r="P291" s="66">
        <v>12876.390499999987</v>
      </c>
      <c r="Q291" s="66">
        <v>662.22050000000002</v>
      </c>
      <c r="R291" s="66">
        <v>318.21499999999997</v>
      </c>
      <c r="S291" s="66">
        <v>16258.960999999987</v>
      </c>
      <c r="T291" s="67"/>
      <c r="U291" s="67"/>
    </row>
    <row r="292" spans="2:21" s="63" customFormat="1" ht="15" hidden="1" customHeight="1" x14ac:dyDescent="0.2">
      <c r="B292" s="65"/>
      <c r="C292" s="64"/>
      <c r="D292" s="65" t="s">
        <v>110</v>
      </c>
      <c r="E292" s="66">
        <v>7579.5924999999997</v>
      </c>
      <c r="F292" s="66">
        <v>18505.600000000002</v>
      </c>
      <c r="G292" s="66">
        <v>5473.5775000000003</v>
      </c>
      <c r="H292" s="66">
        <v>712.08999999999992</v>
      </c>
      <c r="I292" s="66">
        <v>32270.86</v>
      </c>
      <c r="J292" s="66"/>
      <c r="K292" s="66"/>
      <c r="L292" s="65"/>
      <c r="M292" s="64"/>
      <c r="N292" s="65" t="s">
        <v>110</v>
      </c>
      <c r="O292" s="66">
        <v>2476.1099999999997</v>
      </c>
      <c r="P292" s="66">
        <v>13454.060499999996</v>
      </c>
      <c r="Q292" s="66">
        <v>633.36</v>
      </c>
      <c r="R292" s="66">
        <v>291.54750000000001</v>
      </c>
      <c r="S292" s="66">
        <v>16855.077999999998</v>
      </c>
      <c r="T292" s="67"/>
      <c r="U292" s="67"/>
    </row>
    <row r="293" spans="2:21" s="63" customFormat="1" ht="15" hidden="1" customHeight="1" x14ac:dyDescent="0.2">
      <c r="B293" s="65"/>
      <c r="C293" s="64"/>
      <c r="D293" s="65" t="s">
        <v>111</v>
      </c>
      <c r="E293" s="66">
        <v>9975.4350000000013</v>
      </c>
      <c r="F293" s="66">
        <v>22445.724999999999</v>
      </c>
      <c r="G293" s="66">
        <v>4689.71</v>
      </c>
      <c r="H293" s="66">
        <v>603.02</v>
      </c>
      <c r="I293" s="66">
        <v>37713.89</v>
      </c>
      <c r="J293" s="66"/>
      <c r="K293" s="66"/>
      <c r="L293" s="65"/>
      <c r="M293" s="64"/>
      <c r="N293" s="65" t="s">
        <v>111</v>
      </c>
      <c r="O293" s="66">
        <v>1747.0349999999999</v>
      </c>
      <c r="P293" s="66">
        <v>14403.819999999985</v>
      </c>
      <c r="Q293" s="66">
        <v>488.22</v>
      </c>
      <c r="R293" s="66">
        <v>156.2475</v>
      </c>
      <c r="S293" s="66">
        <v>16795.322499999987</v>
      </c>
      <c r="T293" s="67"/>
      <c r="U293" s="67"/>
    </row>
    <row r="294" spans="2:21" s="63" customFormat="1" ht="15" hidden="1" customHeight="1" x14ac:dyDescent="0.2">
      <c r="B294" s="65"/>
      <c r="C294" s="64">
        <v>2010</v>
      </c>
      <c r="D294" s="65" t="s">
        <v>112</v>
      </c>
      <c r="E294" s="66">
        <v>9858.61</v>
      </c>
      <c r="F294" s="66">
        <v>17674.424999999999</v>
      </c>
      <c r="G294" s="66">
        <v>5896.4400000000005</v>
      </c>
      <c r="H294" s="66">
        <v>738.88249999999994</v>
      </c>
      <c r="I294" s="66">
        <v>34168.357499999998</v>
      </c>
      <c r="J294" s="66"/>
      <c r="K294" s="66"/>
      <c r="L294" s="65"/>
      <c r="M294" s="64">
        <v>2010</v>
      </c>
      <c r="N294" s="65" t="s">
        <v>112</v>
      </c>
      <c r="O294" s="66">
        <v>1369.4875</v>
      </c>
      <c r="P294" s="66">
        <v>14114.417499999996</v>
      </c>
      <c r="Q294" s="66">
        <v>226.5</v>
      </c>
      <c r="R294" s="66">
        <v>112.3175</v>
      </c>
      <c r="S294" s="66">
        <v>15822.722499999994</v>
      </c>
      <c r="T294" s="67"/>
      <c r="U294" s="67"/>
    </row>
    <row r="295" spans="2:21" s="63" customFormat="1" ht="15" hidden="1" customHeight="1" x14ac:dyDescent="0.2">
      <c r="B295" s="65"/>
      <c r="C295" s="64"/>
      <c r="D295" s="65" t="s">
        <v>113</v>
      </c>
      <c r="E295" s="66">
        <v>9450.23</v>
      </c>
      <c r="F295" s="66">
        <v>16691.975000000002</v>
      </c>
      <c r="G295" s="66">
        <v>5405.8475000000008</v>
      </c>
      <c r="H295" s="66">
        <v>965.81000000000017</v>
      </c>
      <c r="I295" s="66">
        <v>32513.862500000003</v>
      </c>
      <c r="J295" s="66"/>
      <c r="K295" s="66"/>
      <c r="L295" s="65"/>
      <c r="M295" s="64"/>
      <c r="N295" s="65" t="s">
        <v>113</v>
      </c>
      <c r="O295" s="66">
        <v>2688.81</v>
      </c>
      <c r="P295" s="66">
        <v>14584.59550000001</v>
      </c>
      <c r="Q295" s="66">
        <v>592.96500000000003</v>
      </c>
      <c r="R295" s="66">
        <v>97.134999999999991</v>
      </c>
      <c r="S295" s="66">
        <v>17963.50550000001</v>
      </c>
      <c r="T295" s="67"/>
      <c r="U295" s="67"/>
    </row>
    <row r="296" spans="2:21" s="63" customFormat="1" ht="14.25" hidden="1" customHeight="1" x14ac:dyDescent="0.2">
      <c r="B296" s="65"/>
      <c r="C296" s="65"/>
      <c r="D296" s="65" t="s">
        <v>114</v>
      </c>
      <c r="E296" s="66">
        <v>10464.75</v>
      </c>
      <c r="F296" s="66">
        <v>19574.625</v>
      </c>
      <c r="G296" s="66">
        <v>4823.5524999999998</v>
      </c>
      <c r="H296" s="66">
        <v>927.84999999999991</v>
      </c>
      <c r="I296" s="66">
        <v>35790.777499999997</v>
      </c>
      <c r="J296" s="66"/>
      <c r="K296" s="66"/>
      <c r="L296" s="65"/>
      <c r="M296" s="65"/>
      <c r="N296" s="65" t="s">
        <v>114</v>
      </c>
      <c r="O296" s="66">
        <v>1646.7649999999999</v>
      </c>
      <c r="P296" s="66">
        <v>17787.289000000022</v>
      </c>
      <c r="Q296" s="66">
        <v>945.27799999999979</v>
      </c>
      <c r="R296" s="66">
        <v>217.4375</v>
      </c>
      <c r="S296" s="66">
        <v>20596.76950000002</v>
      </c>
      <c r="T296" s="67"/>
      <c r="U296" s="67"/>
    </row>
    <row r="297" spans="2:21" s="63" customFormat="1" ht="14.25" hidden="1" customHeight="1" x14ac:dyDescent="0.2">
      <c r="B297" s="65"/>
      <c r="C297" s="65"/>
      <c r="D297" s="65" t="s">
        <v>102</v>
      </c>
      <c r="E297" s="66">
        <v>9436.07</v>
      </c>
      <c r="F297" s="66">
        <v>17349.849999999999</v>
      </c>
      <c r="G297" s="66">
        <v>3883.4924999999998</v>
      </c>
      <c r="H297" s="66">
        <v>683.35749999999996</v>
      </c>
      <c r="I297" s="66">
        <v>31352.769999999997</v>
      </c>
      <c r="J297" s="66"/>
      <c r="K297" s="66"/>
      <c r="L297" s="65"/>
      <c r="M297" s="65"/>
      <c r="N297" s="65" t="s">
        <v>102</v>
      </c>
      <c r="O297" s="66">
        <v>1607.54</v>
      </c>
      <c r="P297" s="66">
        <v>12799.343499999992</v>
      </c>
      <c r="Q297" s="66">
        <v>729.93</v>
      </c>
      <c r="R297" s="66">
        <v>205.0575</v>
      </c>
      <c r="S297" s="66">
        <v>15341.870999999994</v>
      </c>
      <c r="T297" s="67"/>
      <c r="U297" s="67"/>
    </row>
    <row r="298" spans="2:21" s="63" customFormat="1" ht="15" hidden="1" customHeight="1" x14ac:dyDescent="0.2">
      <c r="B298" s="65"/>
      <c r="C298" s="64"/>
      <c r="D298" s="65" t="s">
        <v>104</v>
      </c>
      <c r="E298" s="66">
        <v>8828.7200000000012</v>
      </c>
      <c r="F298" s="66">
        <v>21322.275000000001</v>
      </c>
      <c r="G298" s="66">
        <v>3874.2975000000001</v>
      </c>
      <c r="H298" s="66">
        <v>717.07999999999993</v>
      </c>
      <c r="I298" s="66">
        <v>34742.372500000005</v>
      </c>
      <c r="J298" s="66"/>
      <c r="K298" s="66"/>
      <c r="L298" s="65"/>
      <c r="M298" s="64"/>
      <c r="N298" s="65" t="s">
        <v>104</v>
      </c>
      <c r="O298" s="66">
        <v>1664.1925000000001</v>
      </c>
      <c r="P298" s="66">
        <v>12506.187499999989</v>
      </c>
      <c r="Q298" s="66">
        <v>638.02499999999952</v>
      </c>
      <c r="R298" s="66">
        <v>266.00749999999999</v>
      </c>
      <c r="S298" s="66">
        <v>15074.412499999989</v>
      </c>
      <c r="T298" s="67"/>
      <c r="U298" s="67"/>
    </row>
    <row r="299" spans="2:21" s="63" customFormat="1" ht="15" hidden="1" customHeight="1" x14ac:dyDescent="0.2">
      <c r="B299" s="65"/>
      <c r="C299" s="64"/>
      <c r="D299" s="65" t="s">
        <v>105</v>
      </c>
      <c r="E299" s="66">
        <v>8042.35</v>
      </c>
      <c r="F299" s="66">
        <v>19246.900000000001</v>
      </c>
      <c r="G299" s="66">
        <v>4077.0724999999998</v>
      </c>
      <c r="H299" s="66">
        <v>686.6825</v>
      </c>
      <c r="I299" s="66">
        <v>32053.004999999997</v>
      </c>
      <c r="J299" s="66"/>
      <c r="K299" s="66"/>
      <c r="L299" s="65"/>
      <c r="M299" s="64"/>
      <c r="N299" s="65" t="s">
        <v>105</v>
      </c>
      <c r="O299" s="66">
        <v>1538.1675</v>
      </c>
      <c r="P299" s="66">
        <v>11081.2875</v>
      </c>
      <c r="Q299" s="66">
        <v>457.43</v>
      </c>
      <c r="R299" s="66">
        <v>137.01999999999998</v>
      </c>
      <c r="S299" s="66">
        <v>13213.905000000001</v>
      </c>
      <c r="T299" s="67"/>
      <c r="U299" s="67"/>
    </row>
    <row r="300" spans="2:21" s="63" customFormat="1" ht="14.25" hidden="1" customHeight="1" x14ac:dyDescent="0.2">
      <c r="B300" s="65"/>
      <c r="C300" s="65"/>
      <c r="D300" s="65" t="s">
        <v>106</v>
      </c>
      <c r="E300" s="66">
        <v>9249.0479999999989</v>
      </c>
      <c r="F300" s="66">
        <v>20988.625</v>
      </c>
      <c r="G300" s="66">
        <v>4093.69</v>
      </c>
      <c r="H300" s="66">
        <v>725.07249999999999</v>
      </c>
      <c r="I300" s="66">
        <v>35056.4355</v>
      </c>
      <c r="J300" s="66"/>
      <c r="K300" s="66"/>
      <c r="L300" s="65"/>
      <c r="M300" s="65"/>
      <c r="N300" s="65" t="s">
        <v>106</v>
      </c>
      <c r="O300" s="66">
        <v>1225.7624999999998</v>
      </c>
      <c r="P300" s="66">
        <v>11890.260000000015</v>
      </c>
      <c r="Q300" s="66">
        <v>758.25999999999897</v>
      </c>
      <c r="R300" s="66">
        <v>135.38999999999999</v>
      </c>
      <c r="S300" s="66">
        <v>14009.672500000011</v>
      </c>
      <c r="T300" s="67"/>
      <c r="U300" s="67"/>
    </row>
    <row r="301" spans="2:21" s="63" customFormat="1" ht="14.25" hidden="1" customHeight="1" x14ac:dyDescent="0.2">
      <c r="B301" s="65"/>
      <c r="C301" s="65"/>
      <c r="D301" s="65" t="s">
        <v>107</v>
      </c>
      <c r="E301" s="66">
        <v>9380.6049999999996</v>
      </c>
      <c r="F301" s="66">
        <v>19764.75</v>
      </c>
      <c r="G301" s="66">
        <v>3904.5425</v>
      </c>
      <c r="H301" s="66">
        <v>528.96249999999998</v>
      </c>
      <c r="I301" s="66">
        <v>33578.86</v>
      </c>
      <c r="J301" s="66"/>
      <c r="K301" s="66"/>
      <c r="L301" s="65"/>
      <c r="M301" s="65"/>
      <c r="N301" s="65" t="s">
        <v>107</v>
      </c>
      <c r="O301" s="66">
        <v>1623.8474999999999</v>
      </c>
      <c r="P301" s="66">
        <v>8082.2029999999932</v>
      </c>
      <c r="Q301" s="66">
        <v>554.69499999999948</v>
      </c>
      <c r="R301" s="66">
        <v>214</v>
      </c>
      <c r="S301" s="66">
        <v>10474.745499999994</v>
      </c>
      <c r="T301" s="67"/>
      <c r="U301" s="67"/>
    </row>
    <row r="302" spans="2:21" s="63" customFormat="1" ht="14.25" hidden="1" customHeight="1" x14ac:dyDescent="0.2">
      <c r="B302" s="65"/>
      <c r="C302" s="65"/>
      <c r="D302" s="65" t="s">
        <v>108</v>
      </c>
      <c r="E302" s="66">
        <v>9916.84</v>
      </c>
      <c r="F302" s="66">
        <v>20150.95</v>
      </c>
      <c r="G302" s="66">
        <v>4453.3324999999995</v>
      </c>
      <c r="H302" s="66">
        <v>605.8125</v>
      </c>
      <c r="I302" s="66">
        <v>35126.934999999998</v>
      </c>
      <c r="J302" s="66"/>
      <c r="K302" s="66"/>
      <c r="L302" s="65"/>
      <c r="M302" s="65"/>
      <c r="N302" s="65" t="s">
        <v>198</v>
      </c>
      <c r="O302" s="66">
        <v>1386.7525000000001</v>
      </c>
      <c r="P302" s="66">
        <v>12280.93999999999</v>
      </c>
      <c r="Q302" s="66">
        <v>389.9</v>
      </c>
      <c r="R302" s="66">
        <v>163.54999999999998</v>
      </c>
      <c r="S302" s="66">
        <v>14221.142499999989</v>
      </c>
      <c r="T302" s="67"/>
      <c r="U302" s="67"/>
    </row>
    <row r="303" spans="2:21" s="63" customFormat="1" ht="14.25" hidden="1" customHeight="1" x14ac:dyDescent="0.2">
      <c r="B303" s="65"/>
      <c r="C303" s="65"/>
      <c r="D303" s="65" t="s">
        <v>109</v>
      </c>
      <c r="E303" s="66">
        <v>10241.32</v>
      </c>
      <c r="F303" s="66">
        <v>19852.75</v>
      </c>
      <c r="G303" s="66">
        <v>4046.0074999999997</v>
      </c>
      <c r="H303" s="66">
        <v>493.61</v>
      </c>
      <c r="I303" s="66">
        <v>34633.6875</v>
      </c>
      <c r="J303" s="66"/>
      <c r="K303" s="66"/>
      <c r="L303" s="65"/>
      <c r="M303" s="65"/>
      <c r="N303" s="65" t="s">
        <v>109</v>
      </c>
      <c r="O303" s="66">
        <v>1568.0074999999999</v>
      </c>
      <c r="P303" s="66">
        <v>16808.564999999995</v>
      </c>
      <c r="Q303" s="66">
        <v>389.22</v>
      </c>
      <c r="R303" s="66">
        <v>89.16</v>
      </c>
      <c r="S303" s="66">
        <v>18854.952499999996</v>
      </c>
      <c r="T303" s="67"/>
      <c r="U303" s="67"/>
    </row>
    <row r="304" spans="2:21" s="63" customFormat="1" ht="14.25" hidden="1" customHeight="1" x14ac:dyDescent="0.2">
      <c r="B304" s="65"/>
      <c r="C304" s="65"/>
      <c r="D304" s="65" t="s">
        <v>110</v>
      </c>
      <c r="E304" s="66">
        <v>8874.84</v>
      </c>
      <c r="F304" s="66">
        <v>19241.850000000002</v>
      </c>
      <c r="G304" s="66">
        <v>2811.79</v>
      </c>
      <c r="H304" s="66">
        <v>360.07</v>
      </c>
      <c r="I304" s="66">
        <v>31288.550000000003</v>
      </c>
      <c r="J304" s="66"/>
      <c r="K304" s="66"/>
      <c r="L304" s="65"/>
      <c r="M304" s="65"/>
      <c r="N304" s="65" t="s">
        <v>110</v>
      </c>
      <c r="O304" s="66">
        <v>1247.4925000000001</v>
      </c>
      <c r="P304" s="66">
        <v>20843.592499999999</v>
      </c>
      <c r="Q304" s="66">
        <v>583.94499999999948</v>
      </c>
      <c r="R304" s="66">
        <v>150.65</v>
      </c>
      <c r="S304" s="66">
        <v>22825.68</v>
      </c>
      <c r="T304" s="67"/>
      <c r="U304" s="67"/>
    </row>
    <row r="305" spans="2:21" s="63" customFormat="1" ht="14.25" hidden="1" customHeight="1" x14ac:dyDescent="0.2">
      <c r="B305" s="65"/>
      <c r="C305" s="65"/>
      <c r="D305" s="65" t="s">
        <v>111</v>
      </c>
      <c r="E305" s="66">
        <v>10289.790000000001</v>
      </c>
      <c r="F305" s="66">
        <v>20950.8</v>
      </c>
      <c r="G305" s="66">
        <v>2433.7250000000004</v>
      </c>
      <c r="H305" s="66">
        <v>434.58499999999998</v>
      </c>
      <c r="I305" s="66">
        <v>34108.9</v>
      </c>
      <c r="J305" s="66"/>
      <c r="K305" s="66"/>
      <c r="L305" s="65"/>
      <c r="M305" s="65"/>
      <c r="N305" s="65" t="s">
        <v>111</v>
      </c>
      <c r="O305" s="66">
        <v>1486</v>
      </c>
      <c r="P305" s="66">
        <v>12518.16849999998</v>
      </c>
      <c r="Q305" s="66">
        <v>189.33</v>
      </c>
      <c r="R305" s="66">
        <v>152.39499999999998</v>
      </c>
      <c r="S305" s="66">
        <v>14345.89349999998</v>
      </c>
      <c r="T305" s="67"/>
      <c r="U305" s="67"/>
    </row>
    <row r="306" spans="2:21" s="63" customFormat="1" ht="15" hidden="1" x14ac:dyDescent="0.2">
      <c r="C306" s="64">
        <v>2011</v>
      </c>
      <c r="D306" s="65" t="s">
        <v>112</v>
      </c>
      <c r="E306" s="66">
        <v>10751.17</v>
      </c>
      <c r="F306" s="66">
        <v>22242.75</v>
      </c>
      <c r="G306" s="66">
        <v>3008.9125000000004</v>
      </c>
      <c r="H306" s="66">
        <v>403.86500000000001</v>
      </c>
      <c r="I306" s="66">
        <v>36406.697499999995</v>
      </c>
      <c r="J306" s="66"/>
      <c r="K306" s="66"/>
      <c r="M306" s="64">
        <v>2011</v>
      </c>
      <c r="N306" s="65" t="s">
        <v>112</v>
      </c>
      <c r="O306" s="66">
        <v>1007.3199999999999</v>
      </c>
      <c r="P306" s="66">
        <v>12505.146499999992</v>
      </c>
      <c r="Q306" s="66">
        <v>295.8</v>
      </c>
      <c r="R306" s="66">
        <v>148.38</v>
      </c>
      <c r="S306" s="66">
        <v>13956.64649999999</v>
      </c>
      <c r="T306" s="67"/>
      <c r="U306" s="67"/>
    </row>
    <row r="307" spans="2:21" s="63" customFormat="1" ht="15" hidden="1" x14ac:dyDescent="0.2">
      <c r="B307" s="65"/>
      <c r="C307" s="64"/>
      <c r="D307" s="65" t="s">
        <v>113</v>
      </c>
      <c r="E307" s="66">
        <v>12505.489999999998</v>
      </c>
      <c r="F307" s="66">
        <v>20067.424999999999</v>
      </c>
      <c r="G307" s="66">
        <v>4120.93</v>
      </c>
      <c r="H307" s="66">
        <v>491.07499999999999</v>
      </c>
      <c r="I307" s="66">
        <v>37184.92</v>
      </c>
      <c r="J307" s="66"/>
      <c r="K307" s="66"/>
      <c r="L307" s="65"/>
      <c r="M307" s="64"/>
      <c r="N307" s="65" t="s">
        <v>113</v>
      </c>
      <c r="O307" s="66">
        <v>1495.18</v>
      </c>
      <c r="P307" s="66">
        <v>12908.855000000005</v>
      </c>
      <c r="Q307" s="66">
        <v>216.11</v>
      </c>
      <c r="R307" s="66">
        <v>30.89</v>
      </c>
      <c r="S307" s="66">
        <v>14651.035000000005</v>
      </c>
      <c r="T307" s="67"/>
      <c r="U307" s="67"/>
    </row>
    <row r="308" spans="2:21" s="63" customFormat="1" ht="15" hidden="1" x14ac:dyDescent="0.2">
      <c r="B308" s="65"/>
      <c r="C308" s="64"/>
      <c r="D308" s="65" t="s">
        <v>114</v>
      </c>
      <c r="E308" s="66">
        <v>16587.41</v>
      </c>
      <c r="F308" s="66">
        <v>24560.325000000001</v>
      </c>
      <c r="G308" s="66">
        <v>4578.085</v>
      </c>
      <c r="H308" s="66">
        <v>743.37750000000005</v>
      </c>
      <c r="I308" s="66">
        <v>46469.197500000002</v>
      </c>
      <c r="J308" s="66"/>
      <c r="K308" s="66"/>
      <c r="L308" s="65"/>
      <c r="M308" s="64"/>
      <c r="N308" s="65" t="s">
        <v>114</v>
      </c>
      <c r="O308" s="66">
        <v>1730.7674999999999</v>
      </c>
      <c r="P308" s="66">
        <v>18132.578500000069</v>
      </c>
      <c r="Q308" s="66">
        <v>523.82999999999993</v>
      </c>
      <c r="R308" s="66">
        <v>104.59</v>
      </c>
      <c r="S308" s="66">
        <v>20491.766000000072</v>
      </c>
      <c r="T308" s="67"/>
      <c r="U308" s="67"/>
    </row>
    <row r="309" spans="2:21" s="63" customFormat="1" ht="15" hidden="1" x14ac:dyDescent="0.2">
      <c r="B309" s="65"/>
      <c r="C309" s="64"/>
      <c r="D309" s="65" t="s">
        <v>188</v>
      </c>
      <c r="E309" s="66">
        <v>15102.35</v>
      </c>
      <c r="F309" s="66">
        <v>20633.699999999997</v>
      </c>
      <c r="G309" s="66">
        <v>3849.2550000000001</v>
      </c>
      <c r="H309" s="66">
        <v>937.45500000000004</v>
      </c>
      <c r="I309" s="66">
        <v>40522.759999999995</v>
      </c>
      <c r="J309" s="66"/>
      <c r="K309" s="66"/>
      <c r="L309" s="65"/>
      <c r="M309" s="64"/>
      <c r="N309" s="65" t="s">
        <v>102</v>
      </c>
      <c r="O309" s="66">
        <v>1493.85</v>
      </c>
      <c r="P309" s="66">
        <v>12843.783499999998</v>
      </c>
      <c r="Q309" s="66">
        <v>384.21000000000004</v>
      </c>
      <c r="R309" s="66">
        <v>65.2</v>
      </c>
      <c r="S309" s="66">
        <v>14787.0435</v>
      </c>
      <c r="T309" s="67"/>
      <c r="U309" s="67"/>
    </row>
    <row r="310" spans="2:21" s="63" customFormat="1" ht="15" hidden="1" x14ac:dyDescent="0.2">
      <c r="B310" s="65"/>
      <c r="C310" s="64"/>
      <c r="D310" s="65" t="s">
        <v>104</v>
      </c>
      <c r="E310" s="66">
        <v>15300.29</v>
      </c>
      <c r="F310" s="66">
        <v>22539.75</v>
      </c>
      <c r="G310" s="66">
        <v>3176.1875</v>
      </c>
      <c r="H310" s="66">
        <v>1285.5800000000002</v>
      </c>
      <c r="I310" s="66">
        <v>42301.807500000003</v>
      </c>
      <c r="J310" s="66"/>
      <c r="K310" s="66"/>
      <c r="L310" s="65"/>
      <c r="M310" s="64"/>
      <c r="N310" s="65" t="s">
        <v>104</v>
      </c>
      <c r="O310" s="66">
        <v>1644.5575000000001</v>
      </c>
      <c r="P310" s="66">
        <v>16987.591500000028</v>
      </c>
      <c r="Q310" s="66">
        <v>515.39499999999998</v>
      </c>
      <c r="R310" s="66">
        <v>190.54000000000002</v>
      </c>
      <c r="S310" s="66">
        <v>19338.084000000028</v>
      </c>
      <c r="T310" s="67"/>
      <c r="U310" s="67"/>
    </row>
    <row r="311" spans="2:21" s="63" customFormat="1" ht="15" hidden="1" x14ac:dyDescent="0.2">
      <c r="B311" s="65"/>
      <c r="C311" s="64"/>
      <c r="D311" s="65" t="s">
        <v>105</v>
      </c>
      <c r="E311" s="66">
        <v>12576.557500000001</v>
      </c>
      <c r="F311" s="66">
        <v>18173.875</v>
      </c>
      <c r="G311" s="66">
        <v>3064.7075000000004</v>
      </c>
      <c r="H311" s="66">
        <v>1089.6100000000001</v>
      </c>
      <c r="I311" s="66">
        <v>34904.75</v>
      </c>
      <c r="J311" s="66"/>
      <c r="K311" s="66"/>
      <c r="L311" s="65"/>
      <c r="M311" s="64"/>
      <c r="N311" s="65" t="s">
        <v>105</v>
      </c>
      <c r="O311" s="66">
        <v>1375.94</v>
      </c>
      <c r="P311" s="66">
        <v>11261</v>
      </c>
      <c r="Q311" s="66">
        <v>343.76499999999999</v>
      </c>
      <c r="R311" s="66">
        <v>31.86</v>
      </c>
      <c r="S311" s="66">
        <v>13012.565000000001</v>
      </c>
      <c r="T311" s="67"/>
      <c r="U311" s="67"/>
    </row>
    <row r="312" spans="2:21" s="63" customFormat="1" ht="15" hidden="1" x14ac:dyDescent="0.2">
      <c r="B312" s="65"/>
      <c r="C312" s="64"/>
      <c r="D312" s="65" t="s">
        <v>106</v>
      </c>
      <c r="E312" s="66">
        <v>12765.9725</v>
      </c>
      <c r="F312" s="66">
        <v>19785.600000000002</v>
      </c>
      <c r="G312" s="66">
        <v>2845.0250000000001</v>
      </c>
      <c r="H312" s="66">
        <v>1133.5075000000002</v>
      </c>
      <c r="I312" s="66">
        <v>36530.105000000003</v>
      </c>
      <c r="J312" s="66"/>
      <c r="K312" s="66"/>
      <c r="L312" s="64"/>
      <c r="M312" s="65"/>
      <c r="N312" s="66" t="s">
        <v>106</v>
      </c>
      <c r="O312" s="66">
        <v>1381.73</v>
      </c>
      <c r="P312" s="66">
        <v>13194.217499999988</v>
      </c>
      <c r="Q312" s="66">
        <v>1100.5309999999997</v>
      </c>
      <c r="R312" s="66">
        <v>133.79</v>
      </c>
      <c r="S312" s="66">
        <v>15810.268499999987</v>
      </c>
      <c r="T312" s="67"/>
      <c r="U312" s="67"/>
    </row>
    <row r="313" spans="2:21" s="63" customFormat="1" ht="15" hidden="1" x14ac:dyDescent="0.2">
      <c r="B313" s="65"/>
      <c r="C313" s="64"/>
      <c r="D313" s="65" t="s">
        <v>107</v>
      </c>
      <c r="E313" s="66">
        <v>9874.1149999999998</v>
      </c>
      <c r="F313" s="66">
        <v>21965.949999999997</v>
      </c>
      <c r="G313" s="66">
        <v>4119.3924999999999</v>
      </c>
      <c r="H313" s="66">
        <v>750.14249999999993</v>
      </c>
      <c r="I313" s="66">
        <v>36709.599999999999</v>
      </c>
      <c r="J313" s="66"/>
      <c r="K313" s="66"/>
      <c r="L313" s="64"/>
      <c r="M313" s="65"/>
      <c r="N313" s="65" t="s">
        <v>107</v>
      </c>
      <c r="O313" s="66">
        <v>1865.8125</v>
      </c>
      <c r="P313" s="66">
        <v>13281.287999999999</v>
      </c>
      <c r="Q313" s="66">
        <v>450.74299999999988</v>
      </c>
      <c r="R313" s="66">
        <v>98.677499999999995</v>
      </c>
      <c r="S313" s="66">
        <v>15696.520999999999</v>
      </c>
      <c r="T313" s="67"/>
      <c r="U313" s="67"/>
    </row>
    <row r="314" spans="2:21" s="63" customFormat="1" ht="13.5" hidden="1" customHeight="1" x14ac:dyDescent="0.2">
      <c r="B314" s="65"/>
      <c r="C314" s="64"/>
      <c r="D314" s="65" t="s">
        <v>108</v>
      </c>
      <c r="E314" s="66">
        <v>8780.02</v>
      </c>
      <c r="F314" s="66">
        <v>21526.5</v>
      </c>
      <c r="G314" s="66">
        <v>4584.375</v>
      </c>
      <c r="H314" s="66">
        <v>786.46500000000003</v>
      </c>
      <c r="I314" s="66">
        <v>35677.360000000001</v>
      </c>
      <c r="J314" s="66"/>
      <c r="K314" s="66"/>
      <c r="L314" s="64"/>
      <c r="M314" s="65"/>
      <c r="N314" s="65" t="s">
        <v>108</v>
      </c>
      <c r="O314" s="66">
        <v>1295.42</v>
      </c>
      <c r="P314" s="66">
        <v>13108.591499999999</v>
      </c>
      <c r="Q314" s="66">
        <v>279.30500000000001</v>
      </c>
      <c r="R314" s="66">
        <v>312.35850000000005</v>
      </c>
      <c r="S314" s="66">
        <v>14995.674999999999</v>
      </c>
      <c r="T314" s="67"/>
      <c r="U314" s="67"/>
    </row>
    <row r="315" spans="2:21" s="63" customFormat="1" ht="15" hidden="1" x14ac:dyDescent="0.2">
      <c r="B315" s="65"/>
      <c r="C315" s="64"/>
      <c r="D315" s="65" t="s">
        <v>109</v>
      </c>
      <c r="E315" s="66">
        <v>7713.17</v>
      </c>
      <c r="F315" s="66">
        <v>21451.674999999999</v>
      </c>
      <c r="G315" s="66">
        <v>3684.335</v>
      </c>
      <c r="H315" s="66">
        <v>715.52250000000004</v>
      </c>
      <c r="I315" s="66">
        <v>33564.702499999999</v>
      </c>
      <c r="J315" s="66"/>
      <c r="K315" s="66"/>
      <c r="L315" s="64"/>
      <c r="M315" s="65"/>
      <c r="N315" s="65" t="s">
        <v>109</v>
      </c>
      <c r="O315" s="66">
        <v>1797.9000000000003</v>
      </c>
      <c r="P315" s="66">
        <v>15057.43199999999</v>
      </c>
      <c r="Q315" s="66">
        <v>551.35250000000008</v>
      </c>
      <c r="R315" s="66">
        <v>268.68</v>
      </c>
      <c r="S315" s="66">
        <v>17675.364499999992</v>
      </c>
      <c r="T315" s="67"/>
      <c r="U315" s="67"/>
    </row>
    <row r="316" spans="2:21" s="63" customFormat="1" ht="15" hidden="1" x14ac:dyDescent="0.2">
      <c r="B316" s="65"/>
      <c r="C316" s="64"/>
      <c r="D316" s="65" t="s">
        <v>110</v>
      </c>
      <c r="E316" s="66">
        <v>7423.6674999999996</v>
      </c>
      <c r="F316" s="66">
        <v>18756.849999999999</v>
      </c>
      <c r="G316" s="66">
        <v>3757.7499999999995</v>
      </c>
      <c r="H316" s="66">
        <v>732.46749999999997</v>
      </c>
      <c r="I316" s="66">
        <v>30670.734999999997</v>
      </c>
      <c r="J316" s="66"/>
      <c r="K316" s="66"/>
      <c r="L316" s="64"/>
      <c r="M316" s="65"/>
      <c r="N316" s="65" t="s">
        <v>110</v>
      </c>
      <c r="O316" s="66">
        <v>1599.49</v>
      </c>
      <c r="P316" s="66">
        <v>19072.142000000003</v>
      </c>
      <c r="Q316" s="66">
        <v>628.9224999999999</v>
      </c>
      <c r="R316" s="66">
        <v>516.03549999999996</v>
      </c>
      <c r="S316" s="66">
        <v>21816.590000000004</v>
      </c>
      <c r="T316" s="67"/>
      <c r="U316" s="67"/>
    </row>
    <row r="317" spans="2:21" s="63" customFormat="1" ht="15" hidden="1" x14ac:dyDescent="0.2">
      <c r="B317" s="65"/>
      <c r="C317" s="64"/>
      <c r="D317" s="65" t="s">
        <v>189</v>
      </c>
      <c r="E317" s="66">
        <v>7332.0474999999988</v>
      </c>
      <c r="F317" s="66">
        <v>20220.2</v>
      </c>
      <c r="G317" s="66">
        <v>3433.9274999999998</v>
      </c>
      <c r="H317" s="66">
        <v>1015.69</v>
      </c>
      <c r="I317" s="66">
        <v>32001.864999999994</v>
      </c>
      <c r="J317" s="66"/>
      <c r="K317" s="66"/>
      <c r="L317" s="64"/>
      <c r="M317" s="65"/>
      <c r="N317" s="65" t="s">
        <v>189</v>
      </c>
      <c r="O317" s="66">
        <v>1454.87</v>
      </c>
      <c r="P317" s="66">
        <v>16270.495500000034</v>
      </c>
      <c r="Q317" s="66">
        <v>639.32999999999993</v>
      </c>
      <c r="R317" s="66">
        <v>206.58</v>
      </c>
      <c r="S317" s="66">
        <v>18571.275500000032</v>
      </c>
      <c r="T317" s="67"/>
      <c r="U317" s="67"/>
    </row>
    <row r="318" spans="2:21" ht="15" x14ac:dyDescent="0.2">
      <c r="B318" s="62" t="s">
        <v>196</v>
      </c>
      <c r="C318" s="62">
        <v>2012</v>
      </c>
      <c r="D318" s="68" t="s">
        <v>112</v>
      </c>
      <c r="E318" s="48">
        <v>10476.295</v>
      </c>
      <c r="F318" s="48">
        <v>19262.75</v>
      </c>
      <c r="G318" s="48">
        <v>4392.9850000000006</v>
      </c>
      <c r="H318" s="48">
        <v>1009.82</v>
      </c>
      <c r="I318" s="48">
        <v>35141.85</v>
      </c>
      <c r="J318" s="48"/>
      <c r="K318" s="48"/>
      <c r="L318" s="62" t="s">
        <v>197</v>
      </c>
      <c r="M318" s="62">
        <v>2012</v>
      </c>
      <c r="N318" s="68" t="s">
        <v>112</v>
      </c>
      <c r="O318" s="48">
        <v>1246.1799999999998</v>
      </c>
      <c r="P318" s="48">
        <v>16371.550500000001</v>
      </c>
      <c r="Q318" s="48">
        <v>738.35249999999974</v>
      </c>
      <c r="R318" s="48">
        <v>181.755</v>
      </c>
      <c r="S318" s="48">
        <v>18537.838000000003</v>
      </c>
      <c r="T318" s="47"/>
      <c r="U318" s="47"/>
    </row>
    <row r="319" spans="2:21" ht="15" x14ac:dyDescent="0.2">
      <c r="C319" s="62"/>
      <c r="D319" s="68" t="s">
        <v>113</v>
      </c>
      <c r="E319" s="48">
        <v>10093.834999999999</v>
      </c>
      <c r="F319" s="48">
        <v>19175.199999999997</v>
      </c>
      <c r="G319" s="48">
        <v>6141.5625</v>
      </c>
      <c r="H319" s="48">
        <v>1039.9074999999998</v>
      </c>
      <c r="I319" s="48">
        <v>36450.504999999997</v>
      </c>
      <c r="J319" s="48"/>
      <c r="K319" s="48"/>
      <c r="L319" s="62"/>
      <c r="M319" s="62"/>
      <c r="N319" s="68" t="s">
        <v>113</v>
      </c>
      <c r="O319" s="48">
        <v>1581.8399999999997</v>
      </c>
      <c r="P319" s="48">
        <v>14028.097499999991</v>
      </c>
      <c r="Q319" s="48">
        <v>1100.9049999999997</v>
      </c>
      <c r="R319" s="48">
        <v>104.02449999999999</v>
      </c>
      <c r="S319" s="48">
        <v>16814.866999999991</v>
      </c>
      <c r="T319" s="47"/>
      <c r="U319" s="47"/>
    </row>
    <row r="320" spans="2:21" ht="15" x14ac:dyDescent="0.2">
      <c r="C320" s="62"/>
      <c r="D320" s="68" t="s">
        <v>114</v>
      </c>
      <c r="E320" s="48">
        <v>10491.369999999999</v>
      </c>
      <c r="F320" s="48">
        <v>22735.649999999998</v>
      </c>
      <c r="G320" s="48">
        <v>7612.5725000000002</v>
      </c>
      <c r="H320" s="48">
        <v>1195.155</v>
      </c>
      <c r="I320" s="48">
        <v>42034.747499999998</v>
      </c>
      <c r="J320" s="48"/>
      <c r="K320" s="48"/>
      <c r="L320" s="62"/>
      <c r="M320" s="62"/>
      <c r="N320" s="68" t="s">
        <v>114</v>
      </c>
      <c r="O320" s="48">
        <v>1872.02</v>
      </c>
      <c r="P320" s="48">
        <v>17046.303000000029</v>
      </c>
      <c r="Q320" s="48">
        <v>1200.8049999999994</v>
      </c>
      <c r="R320" s="48">
        <v>324.79449999999997</v>
      </c>
      <c r="S320" s="48">
        <v>20443.92250000003</v>
      </c>
      <c r="T320" s="47"/>
      <c r="U320" s="47"/>
    </row>
    <row r="321" spans="3:21" ht="15" x14ac:dyDescent="0.2">
      <c r="C321" s="62"/>
      <c r="D321" s="68" t="s">
        <v>102</v>
      </c>
      <c r="E321" s="48">
        <v>9578.2160000000003</v>
      </c>
      <c r="F321" s="48">
        <v>18992.225000000002</v>
      </c>
      <c r="G321" s="48">
        <v>6891.0650000000005</v>
      </c>
      <c r="H321" s="48">
        <v>917.62999999999988</v>
      </c>
      <c r="I321" s="48">
        <v>36379.135999999999</v>
      </c>
      <c r="J321" s="48"/>
      <c r="K321" s="48"/>
      <c r="L321" s="62"/>
      <c r="M321" s="62"/>
      <c r="N321" s="68" t="s">
        <v>102</v>
      </c>
      <c r="O321" s="48">
        <v>1776.5650000000003</v>
      </c>
      <c r="P321" s="48">
        <v>15663.535500000031</v>
      </c>
      <c r="Q321" s="48">
        <v>638.4699999999998</v>
      </c>
      <c r="R321" s="48">
        <v>207.6515</v>
      </c>
      <c r="S321" s="48">
        <v>18286.222000000031</v>
      </c>
      <c r="T321" s="47"/>
      <c r="U321" s="47"/>
    </row>
    <row r="322" spans="3:21" ht="15" x14ac:dyDescent="0.2">
      <c r="C322" s="62"/>
      <c r="D322" s="68" t="s">
        <v>104</v>
      </c>
      <c r="E322" s="48">
        <v>9698.1024999999991</v>
      </c>
      <c r="F322" s="48">
        <v>19697.599999999999</v>
      </c>
      <c r="G322" s="48">
        <v>7249.4400000000005</v>
      </c>
      <c r="H322" s="48">
        <v>788.41750000000002</v>
      </c>
      <c r="I322" s="48">
        <v>37433.560000000005</v>
      </c>
      <c r="J322" s="48"/>
      <c r="K322" s="48"/>
      <c r="L322" s="62"/>
      <c r="M322" s="62"/>
      <c r="N322" s="68" t="s">
        <v>104</v>
      </c>
      <c r="O322" s="48">
        <v>2375.0700000000002</v>
      </c>
      <c r="P322" s="48">
        <v>18254.52500000002</v>
      </c>
      <c r="Q322" s="48">
        <v>1020.6849999999994</v>
      </c>
      <c r="R322" s="48">
        <v>215.31900000000002</v>
      </c>
      <c r="S322" s="48">
        <v>21865.599000000017</v>
      </c>
      <c r="T322" s="47"/>
      <c r="U322" s="47"/>
    </row>
    <row r="323" spans="3:21" ht="15" x14ac:dyDescent="0.2">
      <c r="C323" s="62"/>
      <c r="D323" s="68" t="s">
        <v>105</v>
      </c>
      <c r="E323" s="48">
        <v>15670.945</v>
      </c>
      <c r="F323" s="48">
        <v>19859.324999999997</v>
      </c>
      <c r="G323" s="48">
        <v>7402.9775</v>
      </c>
      <c r="H323" s="48">
        <v>1004.9475</v>
      </c>
      <c r="I323" s="48">
        <v>43938.195</v>
      </c>
      <c r="J323" s="48"/>
      <c r="K323" s="48"/>
      <c r="L323" s="62"/>
      <c r="M323" s="62"/>
      <c r="N323" s="68" t="s">
        <v>105</v>
      </c>
      <c r="O323" s="48">
        <v>1836.6499999999999</v>
      </c>
      <c r="P323" s="48">
        <v>17688.713000000022</v>
      </c>
      <c r="Q323" s="48">
        <v>1241.2849999999989</v>
      </c>
      <c r="R323" s="48">
        <v>185.84749999999997</v>
      </c>
      <c r="S323" s="48">
        <v>20952.495500000023</v>
      </c>
      <c r="T323" s="47"/>
      <c r="U323" s="47"/>
    </row>
    <row r="324" spans="3:21" ht="15" x14ac:dyDescent="0.2">
      <c r="C324" s="62"/>
      <c r="D324" s="68" t="s">
        <v>106</v>
      </c>
      <c r="E324" s="48">
        <v>14694.682500000003</v>
      </c>
      <c r="F324" s="48">
        <v>20691.525000000001</v>
      </c>
      <c r="G324" s="48">
        <v>7748.5949999999993</v>
      </c>
      <c r="H324" s="48">
        <v>904.43499999999995</v>
      </c>
      <c r="I324" s="48">
        <v>44039.237500000003</v>
      </c>
      <c r="J324" s="48"/>
      <c r="K324" s="48"/>
      <c r="L324" s="62"/>
      <c r="M324" s="62"/>
      <c r="N324" s="68" t="s">
        <v>106</v>
      </c>
      <c r="O324" s="48">
        <v>2049.6250000000005</v>
      </c>
      <c r="P324" s="48">
        <v>15386.856000000014</v>
      </c>
      <c r="Q324" s="48">
        <v>958.49999999999932</v>
      </c>
      <c r="R324" s="48">
        <v>233.57500000000002</v>
      </c>
      <c r="S324" s="48">
        <v>18628.556000000015</v>
      </c>
      <c r="T324" s="47"/>
      <c r="U324" s="47"/>
    </row>
    <row r="325" spans="3:21" ht="15" x14ac:dyDescent="0.2">
      <c r="C325" s="62"/>
      <c r="D325" s="68" t="s">
        <v>107</v>
      </c>
      <c r="E325" s="48">
        <v>15945.105</v>
      </c>
      <c r="F325" s="48">
        <v>19996.050000000003</v>
      </c>
      <c r="G325" s="48">
        <v>5739.3449999999993</v>
      </c>
      <c r="H325" s="48">
        <v>790.25749999999994</v>
      </c>
      <c r="I325" s="48">
        <v>42470.7575</v>
      </c>
      <c r="J325" s="48"/>
      <c r="K325" s="48"/>
      <c r="L325" s="62"/>
      <c r="M325" s="62"/>
      <c r="N325" s="68" t="s">
        <v>107</v>
      </c>
      <c r="O325" s="48">
        <v>1651.6899999999998</v>
      </c>
      <c r="P325" s="48">
        <v>15987.303000000029</v>
      </c>
      <c r="Q325" s="48">
        <v>1470.5849999999996</v>
      </c>
      <c r="R325" s="48">
        <v>153.10000000000002</v>
      </c>
      <c r="S325" s="48">
        <v>19262.678000000025</v>
      </c>
      <c r="T325" s="47"/>
      <c r="U325" s="47"/>
    </row>
    <row r="326" spans="3:21" ht="15" x14ac:dyDescent="0.2">
      <c r="C326" s="62"/>
      <c r="D326" s="68" t="s">
        <v>108</v>
      </c>
      <c r="E326" s="48">
        <v>16719.362499999999</v>
      </c>
      <c r="F326" s="48">
        <v>18992.849999999999</v>
      </c>
      <c r="G326" s="48">
        <v>5461.8575000000001</v>
      </c>
      <c r="H326" s="48">
        <v>617.23250000000007</v>
      </c>
      <c r="I326" s="48">
        <v>41791.302499999991</v>
      </c>
      <c r="J326" s="48"/>
      <c r="K326" s="48"/>
      <c r="L326" s="62"/>
      <c r="M326" s="62"/>
      <c r="N326" s="68" t="s">
        <v>108</v>
      </c>
      <c r="O326" s="48">
        <v>1851.3249999999998</v>
      </c>
      <c r="P326" s="48">
        <v>13959.424000000001</v>
      </c>
      <c r="Q326" s="48">
        <v>2659.329999999999</v>
      </c>
      <c r="R326" s="48">
        <v>192.4375</v>
      </c>
      <c r="S326" s="48">
        <v>18662.516499999998</v>
      </c>
      <c r="T326" s="47"/>
      <c r="U326" s="47"/>
    </row>
    <row r="327" spans="3:21" ht="15" x14ac:dyDescent="0.2">
      <c r="C327" s="62"/>
      <c r="D327" s="68" t="s">
        <v>109</v>
      </c>
      <c r="E327" s="48">
        <v>15942.257500000002</v>
      </c>
      <c r="F327" s="48">
        <v>19982.388000000003</v>
      </c>
      <c r="G327" s="48">
        <v>5699.5349999999999</v>
      </c>
      <c r="H327" s="48">
        <v>557.54500000000007</v>
      </c>
      <c r="I327" s="48">
        <v>42181.7255</v>
      </c>
      <c r="J327" s="48"/>
      <c r="K327" s="48"/>
      <c r="L327" s="62"/>
      <c r="M327" s="62"/>
      <c r="N327" s="68" t="s">
        <v>109</v>
      </c>
      <c r="O327" s="48">
        <v>2651.56</v>
      </c>
      <c r="P327" s="48">
        <v>15144.757500000003</v>
      </c>
      <c r="Q327" s="48">
        <v>2554.9199999999992</v>
      </c>
      <c r="R327" s="48">
        <v>349.61500000000001</v>
      </c>
      <c r="S327" s="48">
        <v>20700.852500000005</v>
      </c>
      <c r="T327" s="47"/>
      <c r="U327" s="47"/>
    </row>
    <row r="328" spans="3:21" ht="15" x14ac:dyDescent="0.2">
      <c r="C328" s="62"/>
      <c r="D328" s="68" t="s">
        <v>110</v>
      </c>
      <c r="E328" s="48">
        <v>14266.64</v>
      </c>
      <c r="F328" s="48">
        <v>20766.12</v>
      </c>
      <c r="G328" s="48">
        <v>4092.355</v>
      </c>
      <c r="H328" s="48">
        <v>357.14</v>
      </c>
      <c r="I328" s="48">
        <v>39482.254999999997</v>
      </c>
      <c r="J328" s="48"/>
      <c r="K328" s="48"/>
      <c r="L328" s="62"/>
      <c r="M328" s="62"/>
      <c r="N328" s="68" t="s">
        <v>110</v>
      </c>
      <c r="O328" s="48">
        <v>2610.6799999999998</v>
      </c>
      <c r="P328" s="48">
        <v>16089.200000000015</v>
      </c>
      <c r="Q328" s="48">
        <v>1551.1449999999995</v>
      </c>
      <c r="R328" s="48">
        <v>316.48949999999996</v>
      </c>
      <c r="S328" s="48">
        <v>20567.514500000016</v>
      </c>
      <c r="T328" s="47"/>
      <c r="U328" s="47"/>
    </row>
    <row r="329" spans="3:21" ht="15" x14ac:dyDescent="0.2">
      <c r="C329" s="62"/>
      <c r="D329" s="68" t="s">
        <v>111</v>
      </c>
      <c r="E329" s="48">
        <v>15144.0885</v>
      </c>
      <c r="F329" s="48">
        <v>22084.435000000001</v>
      </c>
      <c r="G329" s="48">
        <v>4323.3099999999995</v>
      </c>
      <c r="H329" s="48">
        <v>589.71250000000009</v>
      </c>
      <c r="I329" s="48">
        <v>42141.546000000002</v>
      </c>
      <c r="J329" s="48"/>
      <c r="K329" s="48"/>
      <c r="L329" s="62"/>
      <c r="M329" s="62"/>
      <c r="N329" s="68" t="s">
        <v>111</v>
      </c>
      <c r="O329" s="48">
        <v>1812.9899999999998</v>
      </c>
      <c r="P329" s="48">
        <v>19060.686000000038</v>
      </c>
      <c r="Q329" s="48">
        <v>1660.8249999999998</v>
      </c>
      <c r="R329" s="48">
        <v>440.9425</v>
      </c>
      <c r="S329" s="48">
        <v>22975.443500000038</v>
      </c>
      <c r="T329" s="47"/>
      <c r="U329" s="47"/>
    </row>
    <row r="330" spans="3:21" ht="15" x14ac:dyDescent="0.2">
      <c r="C330" s="62">
        <v>2013</v>
      </c>
      <c r="D330" s="68" t="s">
        <v>112</v>
      </c>
      <c r="E330" s="48">
        <v>20771.477500000001</v>
      </c>
      <c r="F330" s="48">
        <v>19817.730000000003</v>
      </c>
      <c r="G330" s="48">
        <v>4372.7150000000001</v>
      </c>
      <c r="H330" s="48">
        <v>719.53750000000002</v>
      </c>
      <c r="I330" s="48">
        <v>45681.46</v>
      </c>
      <c r="J330" s="48"/>
      <c r="K330" s="48"/>
      <c r="L330" s="62"/>
      <c r="M330" s="62">
        <v>2013</v>
      </c>
      <c r="N330" s="68" t="s">
        <v>112</v>
      </c>
      <c r="O330" s="48">
        <v>833.60999999999967</v>
      </c>
      <c r="P330" s="48">
        <v>12056.492</v>
      </c>
      <c r="Q330" s="48">
        <v>1960.9524999999999</v>
      </c>
      <c r="R330" s="48">
        <v>124.67</v>
      </c>
      <c r="S330" s="48">
        <v>14975.724499999998</v>
      </c>
      <c r="T330" s="47"/>
      <c r="U330" s="47"/>
    </row>
    <row r="331" spans="3:21" ht="15" x14ac:dyDescent="0.2">
      <c r="C331" s="62"/>
      <c r="D331" s="68" t="s">
        <v>113</v>
      </c>
      <c r="E331" s="48">
        <v>19494.997499999998</v>
      </c>
      <c r="F331" s="48">
        <v>18829.871999999999</v>
      </c>
      <c r="G331" s="48">
        <v>4511.4375</v>
      </c>
      <c r="H331" s="48">
        <v>747.19500000000005</v>
      </c>
      <c r="I331" s="48">
        <v>43583.502</v>
      </c>
      <c r="J331" s="48"/>
      <c r="K331" s="48"/>
      <c r="L331" s="62"/>
      <c r="M331" s="62"/>
      <c r="N331" s="68" t="s">
        <v>113</v>
      </c>
      <c r="O331" s="48">
        <v>1600.06</v>
      </c>
      <c r="P331" s="48">
        <v>12798.090500000002</v>
      </c>
      <c r="Q331" s="48">
        <v>1236.2924999999998</v>
      </c>
      <c r="R331" s="48">
        <v>283.77499999999998</v>
      </c>
      <c r="S331" s="48">
        <v>15918.218000000001</v>
      </c>
      <c r="T331" s="47"/>
      <c r="U331" s="47"/>
    </row>
    <row r="332" spans="3:21" ht="15" x14ac:dyDescent="0.2">
      <c r="C332" s="62"/>
      <c r="D332" s="68" t="s">
        <v>114</v>
      </c>
      <c r="E332" s="48">
        <v>19458.1875</v>
      </c>
      <c r="F332" s="48">
        <v>18648.093000000001</v>
      </c>
      <c r="G332" s="48">
        <v>4275.0174999999999</v>
      </c>
      <c r="H332" s="48">
        <v>552.86249999999995</v>
      </c>
      <c r="I332" s="48">
        <v>42934.160500000005</v>
      </c>
      <c r="J332" s="48"/>
      <c r="K332" s="48"/>
      <c r="L332" s="62"/>
      <c r="M332" s="62"/>
      <c r="N332" s="68" t="s">
        <v>114</v>
      </c>
      <c r="O332" s="48">
        <v>1956.19</v>
      </c>
      <c r="P332" s="48">
        <v>11855.101500000001</v>
      </c>
      <c r="Q332" s="48">
        <v>1568.8249999999994</v>
      </c>
      <c r="R332" s="48">
        <v>553.67499999999995</v>
      </c>
      <c r="S332" s="48">
        <v>15933.791499999999</v>
      </c>
      <c r="T332" s="47"/>
      <c r="U332" s="47"/>
    </row>
    <row r="333" spans="3:21" ht="15" x14ac:dyDescent="0.2">
      <c r="C333" s="62"/>
      <c r="D333" s="68" t="s">
        <v>102</v>
      </c>
      <c r="E333" s="48">
        <v>23492.1</v>
      </c>
      <c r="F333" s="48">
        <v>19528.264999999999</v>
      </c>
      <c r="G333" s="48">
        <v>4612.4250000000002</v>
      </c>
      <c r="H333" s="48">
        <v>673.995</v>
      </c>
      <c r="I333" s="48">
        <v>48306.785000000003</v>
      </c>
      <c r="J333" s="48"/>
      <c r="K333" s="48"/>
      <c r="L333" s="62"/>
      <c r="M333" s="62"/>
      <c r="N333" s="68" t="s">
        <v>102</v>
      </c>
      <c r="O333" s="48">
        <v>1894.1599999999999</v>
      </c>
      <c r="P333" s="48">
        <v>14634.261999999995</v>
      </c>
      <c r="Q333" s="48">
        <v>1733.9974999999995</v>
      </c>
      <c r="R333" s="48">
        <v>811.46299999999985</v>
      </c>
      <c r="S333" s="48">
        <v>19073.882499999996</v>
      </c>
      <c r="T333" s="47"/>
      <c r="U333" s="47"/>
    </row>
    <row r="334" spans="3:21" ht="15" x14ac:dyDescent="0.2">
      <c r="C334" s="62"/>
      <c r="D334" s="68" t="s">
        <v>104</v>
      </c>
      <c r="E334" s="48">
        <v>22093.68</v>
      </c>
      <c r="F334" s="48">
        <v>19186.226000000002</v>
      </c>
      <c r="G334" s="48">
        <v>5073.8549999999996</v>
      </c>
      <c r="H334" s="48">
        <v>751.87000000000012</v>
      </c>
      <c r="I334" s="48">
        <v>47105.631000000001</v>
      </c>
      <c r="J334" s="48"/>
      <c r="K334" s="48"/>
      <c r="L334" s="62"/>
      <c r="M334" s="62"/>
      <c r="N334" s="68" t="s">
        <v>104</v>
      </c>
      <c r="O334" s="48">
        <v>1535.3199999999997</v>
      </c>
      <c r="P334" s="48">
        <v>14864.497499999998</v>
      </c>
      <c r="Q334" s="48">
        <v>1794.2949999999994</v>
      </c>
      <c r="R334" s="48">
        <v>642.01899999999989</v>
      </c>
      <c r="S334" s="48">
        <v>18836.131499999996</v>
      </c>
      <c r="T334" s="47"/>
      <c r="U334" s="47"/>
    </row>
    <row r="335" spans="3:21" ht="15" x14ac:dyDescent="0.2">
      <c r="C335" s="62"/>
      <c r="D335" s="68" t="s">
        <v>105</v>
      </c>
      <c r="E335" s="48">
        <v>19575.5</v>
      </c>
      <c r="F335" s="48">
        <v>18895.68</v>
      </c>
      <c r="G335" s="48">
        <v>4713.2</v>
      </c>
      <c r="H335" s="48">
        <v>622.56200000000001</v>
      </c>
      <c r="I335" s="48">
        <v>43806.941999999995</v>
      </c>
      <c r="J335" s="48"/>
      <c r="K335" s="48"/>
      <c r="L335" s="62"/>
      <c r="M335" s="62"/>
      <c r="N335" s="68" t="s">
        <v>105</v>
      </c>
      <c r="O335" s="48">
        <v>2042.8400000000004</v>
      </c>
      <c r="P335" s="48">
        <v>12909.498499999994</v>
      </c>
      <c r="Q335" s="48">
        <v>2648.5649999999996</v>
      </c>
      <c r="R335" s="48">
        <v>291.9375</v>
      </c>
      <c r="S335" s="48">
        <v>17892.840999999993</v>
      </c>
      <c r="T335" s="47"/>
      <c r="U335" s="47"/>
    </row>
    <row r="336" spans="3:21" ht="15" x14ac:dyDescent="0.2">
      <c r="C336" s="62"/>
      <c r="D336" s="68" t="s">
        <v>106</v>
      </c>
      <c r="E336" s="48">
        <v>18489.379999999997</v>
      </c>
      <c r="F336" s="48">
        <v>21645.23</v>
      </c>
      <c r="G336" s="48">
        <v>6574.0424999999996</v>
      </c>
      <c r="H336" s="48">
        <v>871.11250000000007</v>
      </c>
      <c r="I336" s="48">
        <v>47579.764999999999</v>
      </c>
      <c r="J336" s="48"/>
      <c r="K336" s="48"/>
      <c r="L336" s="62"/>
      <c r="M336" s="62"/>
      <c r="N336" s="68" t="s">
        <v>106</v>
      </c>
      <c r="O336" s="48">
        <v>2666.7800000000007</v>
      </c>
      <c r="P336" s="48">
        <v>20091.896499999999</v>
      </c>
      <c r="Q336" s="48">
        <v>3203.5024999999996</v>
      </c>
      <c r="R336" s="48">
        <v>344.10399999999998</v>
      </c>
      <c r="S336" s="48">
        <v>26306.282999999999</v>
      </c>
      <c r="T336" s="47"/>
      <c r="U336" s="47"/>
    </row>
    <row r="337" spans="3:21" ht="15" x14ac:dyDescent="0.2">
      <c r="C337" s="62"/>
      <c r="D337" s="68" t="s">
        <v>107</v>
      </c>
      <c r="E337" s="48">
        <v>19990.740000000002</v>
      </c>
      <c r="F337" s="48">
        <v>22586.747999999996</v>
      </c>
      <c r="G337" s="48">
        <v>6073.7124999999996</v>
      </c>
      <c r="H337" s="48">
        <v>670.72250000000008</v>
      </c>
      <c r="I337" s="48">
        <v>49321.923000000003</v>
      </c>
      <c r="J337" s="48"/>
      <c r="K337" s="48"/>
      <c r="L337" s="62"/>
      <c r="M337" s="62"/>
      <c r="N337" s="68" t="s">
        <v>107</v>
      </c>
      <c r="O337" s="48">
        <v>2235.0800000000004</v>
      </c>
      <c r="P337" s="48">
        <v>15442.252999999992</v>
      </c>
      <c r="Q337" s="48">
        <v>2818.418999999999</v>
      </c>
      <c r="R337" s="48">
        <v>342.13</v>
      </c>
      <c r="S337" s="48">
        <v>20837.881999999991</v>
      </c>
      <c r="T337" s="47"/>
      <c r="U337" s="47"/>
    </row>
    <row r="338" spans="3:21" ht="15" x14ac:dyDescent="0.2">
      <c r="C338" s="62"/>
      <c r="D338" s="68" t="s">
        <v>108</v>
      </c>
      <c r="E338" s="48">
        <v>20210.009999999998</v>
      </c>
      <c r="F338" s="48">
        <v>21595.972000000002</v>
      </c>
      <c r="G338" s="48">
        <v>5384.0524999999998</v>
      </c>
      <c r="H338" s="48">
        <v>690.2700000000001</v>
      </c>
      <c r="I338" s="48">
        <v>47880.304499999998</v>
      </c>
      <c r="J338" s="48"/>
      <c r="K338" s="48"/>
      <c r="L338" s="62"/>
      <c r="M338" s="62"/>
      <c r="N338" s="68" t="s">
        <v>108</v>
      </c>
      <c r="O338" s="48">
        <v>2941.46</v>
      </c>
      <c r="P338" s="48">
        <v>21788.593499999992</v>
      </c>
      <c r="Q338" s="48">
        <v>3762.3000000000084</v>
      </c>
      <c r="R338" s="48">
        <v>480.7609999999998</v>
      </c>
      <c r="S338" s="48">
        <v>28973.114499999996</v>
      </c>
      <c r="T338" s="47"/>
      <c r="U338" s="47"/>
    </row>
    <row r="339" spans="3:21" ht="15" x14ac:dyDescent="0.2">
      <c r="C339" s="62"/>
      <c r="D339" s="68" t="s">
        <v>109</v>
      </c>
      <c r="E339" s="48">
        <v>23037.989999999998</v>
      </c>
      <c r="F339" s="48">
        <v>24413.114999999998</v>
      </c>
      <c r="G339" s="48">
        <v>5591.9724999999999</v>
      </c>
      <c r="H339" s="48">
        <v>652.94000000000005</v>
      </c>
      <c r="I339" s="48">
        <v>53696.017500000002</v>
      </c>
      <c r="J339" s="48"/>
      <c r="K339" s="48"/>
      <c r="L339" s="62"/>
      <c r="M339" s="62"/>
      <c r="N339" s="68" t="s">
        <v>109</v>
      </c>
      <c r="O339" s="48">
        <v>2950.9699999999989</v>
      </c>
      <c r="P339" s="48">
        <v>22693.792000000096</v>
      </c>
      <c r="Q339" s="48">
        <v>3703.7349999999979</v>
      </c>
      <c r="R339" s="48">
        <v>655.74299999999994</v>
      </c>
      <c r="S339" s="48">
        <v>30004.240000000089</v>
      </c>
      <c r="T339" s="47"/>
      <c r="U339" s="47"/>
    </row>
    <row r="340" spans="3:21" ht="15" x14ac:dyDescent="0.2">
      <c r="C340" s="62"/>
      <c r="D340" s="68" t="s">
        <v>110</v>
      </c>
      <c r="E340" s="48">
        <v>18522.010000000002</v>
      </c>
      <c r="F340" s="48">
        <v>23420.6</v>
      </c>
      <c r="G340" s="48">
        <v>4806.1825000000008</v>
      </c>
      <c r="H340" s="48">
        <v>412.9325</v>
      </c>
      <c r="I340" s="48">
        <v>47161.725000000006</v>
      </c>
      <c r="J340" s="48"/>
      <c r="K340" s="48"/>
      <c r="L340" s="62"/>
      <c r="M340" s="62"/>
      <c r="N340" s="68" t="s">
        <v>110</v>
      </c>
      <c r="O340" s="48">
        <v>3511.6349999999993</v>
      </c>
      <c r="P340" s="48">
        <v>21669.963000000083</v>
      </c>
      <c r="Q340" s="48">
        <v>2828.2274999999981</v>
      </c>
      <c r="R340" s="48">
        <v>483.59900000000005</v>
      </c>
      <c r="S340" s="48">
        <v>28493.424500000077</v>
      </c>
      <c r="T340" s="47"/>
      <c r="U340" s="47"/>
    </row>
    <row r="341" spans="3:21" ht="15" x14ac:dyDescent="0.2">
      <c r="C341" s="62"/>
      <c r="D341" s="68" t="s">
        <v>111</v>
      </c>
      <c r="E341" s="48">
        <v>21099.579999999998</v>
      </c>
      <c r="F341" s="48">
        <v>17844.599999999999</v>
      </c>
      <c r="G341" s="48">
        <v>4007.625</v>
      </c>
      <c r="H341" s="48">
        <v>346.3775</v>
      </c>
      <c r="I341" s="48">
        <v>43298.182499999995</v>
      </c>
      <c r="J341" s="48"/>
      <c r="K341" s="48"/>
      <c r="L341" s="62"/>
      <c r="M341" s="62"/>
      <c r="N341" s="68" t="s">
        <v>111</v>
      </c>
      <c r="O341" s="48">
        <v>3499.7799999999997</v>
      </c>
      <c r="P341" s="48">
        <v>22979.36750000008</v>
      </c>
      <c r="Q341" s="48">
        <v>2696.8874999999975</v>
      </c>
      <c r="R341" s="48">
        <v>252.31500000000003</v>
      </c>
      <c r="S341" s="48">
        <v>29428.350000000075</v>
      </c>
      <c r="T341" s="47"/>
      <c r="U341" s="47"/>
    </row>
    <row r="342" spans="3:21" ht="15" x14ac:dyDescent="0.2">
      <c r="C342" s="62">
        <v>2014</v>
      </c>
      <c r="D342" s="68" t="s">
        <v>112</v>
      </c>
      <c r="E342" s="48">
        <v>19970.37</v>
      </c>
      <c r="F342" s="48">
        <v>14129.134999999998</v>
      </c>
      <c r="G342" s="48">
        <v>3791.6774999999998</v>
      </c>
      <c r="H342" s="48">
        <v>1090.6399999999999</v>
      </c>
      <c r="I342" s="48">
        <v>38981.822499999995</v>
      </c>
      <c r="J342" s="48"/>
      <c r="K342" s="48"/>
      <c r="L342" s="62"/>
      <c r="M342" s="62">
        <v>2014</v>
      </c>
      <c r="N342" s="68" t="s">
        <v>112</v>
      </c>
      <c r="O342" s="48">
        <v>2056.19</v>
      </c>
      <c r="P342" s="48">
        <v>14702.500500000031</v>
      </c>
      <c r="Q342" s="48">
        <v>2995</v>
      </c>
      <c r="R342" s="48">
        <v>573.2974999999999</v>
      </c>
      <c r="S342" s="48">
        <v>20326.98800000003</v>
      </c>
      <c r="T342" s="47"/>
      <c r="U342" s="47"/>
    </row>
    <row r="343" spans="3:21" ht="15" x14ac:dyDescent="0.2">
      <c r="C343" s="62"/>
      <c r="D343" s="68" t="s">
        <v>113</v>
      </c>
      <c r="E343" s="48">
        <v>22948.234000000004</v>
      </c>
      <c r="F343" s="48">
        <v>15029.810000000001</v>
      </c>
      <c r="G343" s="48">
        <v>4014.4274999999998</v>
      </c>
      <c r="H343" s="48">
        <v>822.86250000000007</v>
      </c>
      <c r="I343" s="48">
        <v>42815.33400000001</v>
      </c>
      <c r="J343" s="48"/>
      <c r="K343" s="48"/>
      <c r="L343" s="62"/>
      <c r="M343" s="62"/>
      <c r="N343" s="68" t="s">
        <v>113</v>
      </c>
      <c r="O343" s="48">
        <v>3700.87</v>
      </c>
      <c r="P343" s="48">
        <v>18183.638000000101</v>
      </c>
      <c r="Q343" s="48">
        <v>2644.7974999999997</v>
      </c>
      <c r="R343" s="48">
        <v>450.03000000000003</v>
      </c>
      <c r="S343" s="48">
        <v>24979.335500000099</v>
      </c>
      <c r="T343" s="47"/>
      <c r="U343" s="47"/>
    </row>
    <row r="344" spans="3:21" ht="15" x14ac:dyDescent="0.2">
      <c r="C344" s="62"/>
      <c r="D344" s="68" t="s">
        <v>114</v>
      </c>
      <c r="E344" s="48">
        <v>22933.350000000006</v>
      </c>
      <c r="F344" s="48">
        <v>28885.399999999998</v>
      </c>
      <c r="G344" s="48">
        <v>4060.2049999999995</v>
      </c>
      <c r="H344" s="48">
        <v>1516.18</v>
      </c>
      <c r="I344" s="48">
        <v>57395.135000000002</v>
      </c>
      <c r="J344" s="48"/>
      <c r="K344" s="48"/>
      <c r="L344" s="62"/>
      <c r="M344" s="62"/>
      <c r="N344" s="68" t="s">
        <v>114</v>
      </c>
      <c r="O344" s="48">
        <v>3709.9900000000002</v>
      </c>
      <c r="P344" s="48">
        <v>22550.036500000115</v>
      </c>
      <c r="Q344" s="48">
        <v>2899.1274999999978</v>
      </c>
      <c r="R344" s="48">
        <v>511.428</v>
      </c>
      <c r="S344" s="48">
        <v>29670.582000000115</v>
      </c>
      <c r="T344" s="47"/>
      <c r="U344" s="47"/>
    </row>
    <row r="345" spans="3:21" ht="15" x14ac:dyDescent="0.2">
      <c r="C345" s="62"/>
      <c r="D345" s="68" t="s">
        <v>102</v>
      </c>
      <c r="E345" s="48">
        <v>19844.689999999999</v>
      </c>
      <c r="F345" s="48">
        <v>28923.78125</v>
      </c>
      <c r="G345" s="48">
        <v>4143.8850000000002</v>
      </c>
      <c r="H345" s="48">
        <v>378.42</v>
      </c>
      <c r="I345" s="48">
        <v>53290.776250000003</v>
      </c>
      <c r="J345" s="48"/>
      <c r="K345" s="48"/>
      <c r="L345" s="62"/>
      <c r="M345" s="62"/>
      <c r="N345" s="68" t="s">
        <v>102</v>
      </c>
      <c r="O345" s="48">
        <v>2905.4399999999996</v>
      </c>
      <c r="P345" s="48">
        <v>19767.929500000075</v>
      </c>
      <c r="Q345" s="48">
        <v>2803.6519999999982</v>
      </c>
      <c r="R345" s="48">
        <v>337.29199999999997</v>
      </c>
      <c r="S345" s="48">
        <v>25814.313500000073</v>
      </c>
      <c r="T345" s="47"/>
      <c r="U345" s="47"/>
    </row>
    <row r="346" spans="3:21" ht="15" x14ac:dyDescent="0.2">
      <c r="C346" s="62"/>
      <c r="D346" s="68" t="s">
        <v>104</v>
      </c>
      <c r="E346" s="48">
        <v>17083.349999999999</v>
      </c>
      <c r="F346" s="48">
        <v>30865.436589999998</v>
      </c>
      <c r="G346" s="48">
        <v>4017.3325</v>
      </c>
      <c r="H346" s="48">
        <v>344.78</v>
      </c>
      <c r="I346" s="48">
        <v>52310.899089999992</v>
      </c>
      <c r="J346" s="48"/>
      <c r="K346" s="48"/>
      <c r="L346" s="62"/>
      <c r="M346" s="62"/>
      <c r="N346" s="68" t="s">
        <v>104</v>
      </c>
      <c r="O346" s="48">
        <v>3220.1400000000003</v>
      </c>
      <c r="P346" s="48">
        <v>20369.14400000012</v>
      </c>
      <c r="Q346" s="48">
        <v>3112.0784999999987</v>
      </c>
      <c r="R346" s="48">
        <v>857.52799999999991</v>
      </c>
      <c r="S346" s="48">
        <v>27558.890500000118</v>
      </c>
      <c r="T346" s="47"/>
      <c r="U346" s="47"/>
    </row>
    <row r="347" spans="3:21" ht="15" x14ac:dyDescent="0.2">
      <c r="C347" s="62"/>
      <c r="D347" s="68" t="s">
        <v>105</v>
      </c>
      <c r="E347" s="48">
        <v>15734.179999999998</v>
      </c>
      <c r="F347" s="48">
        <v>23585.016554999998</v>
      </c>
      <c r="G347" s="48">
        <v>3526.0549999999994</v>
      </c>
      <c r="H347" s="48">
        <v>281.85000000000002</v>
      </c>
      <c r="I347" s="48">
        <v>43127.101554999994</v>
      </c>
      <c r="J347" s="48"/>
      <c r="K347" s="48"/>
      <c r="L347" s="62"/>
      <c r="M347" s="62"/>
      <c r="N347" s="68" t="s">
        <v>105</v>
      </c>
      <c r="O347" s="48">
        <v>2960.2200000000003</v>
      </c>
      <c r="P347" s="48">
        <v>20627.857750000152</v>
      </c>
      <c r="Q347" s="48">
        <v>1862.8799999999997</v>
      </c>
      <c r="R347" s="48">
        <v>376.59199999999998</v>
      </c>
      <c r="S347" s="48">
        <v>25827.549750000155</v>
      </c>
      <c r="T347" s="47"/>
      <c r="U347" s="47"/>
    </row>
    <row r="348" spans="3:21" ht="15" x14ac:dyDescent="0.2">
      <c r="C348" s="62"/>
      <c r="D348" s="68" t="s">
        <v>106</v>
      </c>
      <c r="E348" s="48">
        <v>18991.535499999998</v>
      </c>
      <c r="F348" s="48">
        <v>32122.956000000002</v>
      </c>
      <c r="G348" s="48">
        <v>4511.84</v>
      </c>
      <c r="H348" s="48">
        <v>162.08749999999998</v>
      </c>
      <c r="I348" s="48">
        <v>55788.419000000002</v>
      </c>
      <c r="J348" s="48"/>
      <c r="K348" s="48"/>
      <c r="L348" s="62"/>
      <c r="M348" s="62"/>
      <c r="N348" s="68" t="s">
        <v>106</v>
      </c>
      <c r="O348" s="48">
        <v>3130.82</v>
      </c>
      <c r="P348" s="48">
        <v>20771.940000000082</v>
      </c>
      <c r="Q348" s="48">
        <v>2200.3979999999992</v>
      </c>
      <c r="R348" s="48">
        <v>266.5</v>
      </c>
      <c r="S348" s="48">
        <v>26369.658000000083</v>
      </c>
      <c r="T348" s="47"/>
      <c r="U348" s="47"/>
    </row>
    <row r="349" spans="3:21" ht="15" x14ac:dyDescent="0.2">
      <c r="C349" s="62"/>
      <c r="D349" s="68" t="s">
        <v>107</v>
      </c>
      <c r="E349" s="48">
        <v>13759.291499999999</v>
      </c>
      <c r="F349" s="48">
        <v>30023.894</v>
      </c>
      <c r="G349" s="48">
        <v>4859.2075000000004</v>
      </c>
      <c r="H349" s="48">
        <v>358.32499999999999</v>
      </c>
      <c r="I349" s="48">
        <v>49000.717999999993</v>
      </c>
      <c r="J349" s="48"/>
      <c r="K349" s="48"/>
      <c r="L349" s="62"/>
      <c r="M349" s="62"/>
      <c r="N349" s="68" t="s">
        <v>107</v>
      </c>
      <c r="O349" s="48">
        <v>2120.34</v>
      </c>
      <c r="P349" s="48">
        <v>21401.148000000027</v>
      </c>
      <c r="Q349" s="48">
        <v>1997.7849999999994</v>
      </c>
      <c r="R349" s="48">
        <v>179.86500000000001</v>
      </c>
      <c r="S349" s="48">
        <v>25699.138000000028</v>
      </c>
      <c r="T349" s="47"/>
      <c r="U349" s="47"/>
    </row>
    <row r="350" spans="3:21" ht="15" x14ac:dyDescent="0.2">
      <c r="C350" s="62"/>
      <c r="D350" s="68" t="s">
        <v>108</v>
      </c>
      <c r="E350" s="48">
        <v>14516.965</v>
      </c>
      <c r="F350" s="48">
        <v>33631.383000000002</v>
      </c>
      <c r="G350" s="48">
        <v>5389.34</v>
      </c>
      <c r="H350" s="48">
        <v>321.3</v>
      </c>
      <c r="I350" s="48">
        <v>53858.987999999998</v>
      </c>
      <c r="J350" s="48"/>
      <c r="K350" s="48"/>
      <c r="L350" s="62"/>
      <c r="M350" s="62"/>
      <c r="N350" s="68" t="s">
        <v>108</v>
      </c>
      <c r="O350" s="48">
        <v>2741.54</v>
      </c>
      <c r="P350" s="48">
        <v>24839.965500000108</v>
      </c>
      <c r="Q350" s="48">
        <v>2092.1229999999996</v>
      </c>
      <c r="R350" s="48">
        <v>263.09499999999997</v>
      </c>
      <c r="S350" s="48">
        <v>29936.723500000109</v>
      </c>
      <c r="T350" s="47"/>
      <c r="U350" s="47"/>
    </row>
    <row r="351" spans="3:21" ht="15" x14ac:dyDescent="0.2">
      <c r="C351" s="62"/>
      <c r="D351" s="68" t="s">
        <v>109</v>
      </c>
      <c r="E351" s="48">
        <v>14293.813500000002</v>
      </c>
      <c r="F351" s="48">
        <v>33253.67</v>
      </c>
      <c r="G351" s="48">
        <v>5319.5150000000003</v>
      </c>
      <c r="H351" s="48">
        <v>403.1875</v>
      </c>
      <c r="I351" s="48">
        <v>53270.186000000002</v>
      </c>
      <c r="J351" s="48"/>
      <c r="K351" s="48"/>
      <c r="L351" s="62"/>
      <c r="M351" s="62"/>
      <c r="N351" s="68" t="s">
        <v>109</v>
      </c>
      <c r="O351" s="48">
        <v>2624.4699999999993</v>
      </c>
      <c r="P351" s="48">
        <v>25533.747000000134</v>
      </c>
      <c r="Q351" s="48">
        <v>1423.952499999999</v>
      </c>
      <c r="R351" s="48">
        <v>226.67000000000002</v>
      </c>
      <c r="S351" s="48">
        <v>29808.839500000133</v>
      </c>
      <c r="T351" s="47"/>
      <c r="U351" s="47"/>
    </row>
    <row r="352" spans="3:21" ht="15" x14ac:dyDescent="0.2">
      <c r="C352" s="62"/>
      <c r="D352" s="68" t="s">
        <v>110</v>
      </c>
      <c r="E352" s="48">
        <v>12227.905999999999</v>
      </c>
      <c r="F352" s="48">
        <v>30482.216</v>
      </c>
      <c r="G352" s="48">
        <v>4461.8474999999999</v>
      </c>
      <c r="H352" s="48">
        <v>369.3</v>
      </c>
      <c r="I352" s="48">
        <v>47541.269500000009</v>
      </c>
      <c r="J352" s="48"/>
      <c r="K352" s="48"/>
      <c r="L352" s="62"/>
      <c r="M352" s="62"/>
      <c r="N352" s="68" t="s">
        <v>110</v>
      </c>
      <c r="O352" s="48">
        <v>2561.9499999999998</v>
      </c>
      <c r="P352" s="48">
        <v>22651.655000000042</v>
      </c>
      <c r="Q352" s="48">
        <v>1098.6549999999995</v>
      </c>
      <c r="R352" s="48">
        <v>243.05500000000001</v>
      </c>
      <c r="S352" s="48">
        <v>26555.315000000042</v>
      </c>
      <c r="T352" s="47"/>
      <c r="U352" s="47"/>
    </row>
    <row r="353" spans="3:21" ht="15" x14ac:dyDescent="0.2">
      <c r="C353" s="62"/>
      <c r="D353" s="68" t="s">
        <v>111</v>
      </c>
      <c r="E353" s="48">
        <v>14868.164999999999</v>
      </c>
      <c r="F353" s="48">
        <v>32042.576999999997</v>
      </c>
      <c r="G353" s="48">
        <v>5834.3249999999998</v>
      </c>
      <c r="H353" s="48">
        <v>365.63750000000005</v>
      </c>
      <c r="I353" s="48">
        <v>53110.704499999993</v>
      </c>
      <c r="J353" s="48"/>
      <c r="K353" s="48"/>
      <c r="L353" s="62"/>
      <c r="M353" s="62"/>
      <c r="N353" s="68" t="s">
        <v>111</v>
      </c>
      <c r="O353" s="48">
        <v>3858.59</v>
      </c>
      <c r="P353" s="48">
        <v>23480.447000000022</v>
      </c>
      <c r="Q353" s="48">
        <v>974.99499999999989</v>
      </c>
      <c r="R353" s="48">
        <v>231.59500000000003</v>
      </c>
      <c r="S353" s="48">
        <v>28545.627000000022</v>
      </c>
      <c r="T353" s="47"/>
      <c r="U353" s="47"/>
    </row>
    <row r="354" spans="3:21" ht="15" x14ac:dyDescent="0.2">
      <c r="C354" s="62">
        <v>2015</v>
      </c>
      <c r="D354" s="68" t="s">
        <v>112</v>
      </c>
      <c r="E354" s="48">
        <v>12531.412499999999</v>
      </c>
      <c r="F354" s="48">
        <v>30713.555</v>
      </c>
      <c r="G354" s="48">
        <v>4736.5925000000007</v>
      </c>
      <c r="H354" s="48">
        <v>618.66250000000002</v>
      </c>
      <c r="I354" s="48">
        <v>48600.222499999996</v>
      </c>
      <c r="J354" s="48"/>
      <c r="K354" s="48"/>
      <c r="L354" s="62"/>
      <c r="M354" s="62">
        <v>2015</v>
      </c>
      <c r="N354" s="68" t="s">
        <v>112</v>
      </c>
      <c r="O354" s="48">
        <v>2700.6299999999997</v>
      </c>
      <c r="P354" s="48">
        <v>15107.107500000027</v>
      </c>
      <c r="Q354" s="48">
        <v>1543.9179999999997</v>
      </c>
      <c r="R354" s="48">
        <v>280.11</v>
      </c>
      <c r="S354" s="48">
        <v>19631.76550000003</v>
      </c>
      <c r="T354" s="73"/>
      <c r="U354" s="47"/>
    </row>
    <row r="355" spans="3:21" ht="15" x14ac:dyDescent="0.2">
      <c r="C355" s="62"/>
      <c r="D355" s="68" t="s">
        <v>113</v>
      </c>
      <c r="E355" s="48">
        <v>18587.922500000001</v>
      </c>
      <c r="F355" s="48">
        <v>33645.772000000004</v>
      </c>
      <c r="G355" s="48">
        <v>5871.1225000000004</v>
      </c>
      <c r="H355" s="48">
        <v>568.4</v>
      </c>
      <c r="I355" s="48">
        <v>58673.217000000004</v>
      </c>
      <c r="J355" s="48"/>
      <c r="K355" s="48"/>
      <c r="L355" s="62"/>
      <c r="M355" s="62"/>
      <c r="N355" s="68" t="s">
        <v>113</v>
      </c>
      <c r="O355" s="48">
        <v>3787.309999999999</v>
      </c>
      <c r="P355" s="48">
        <v>16563.62150000003</v>
      </c>
      <c r="Q355" s="48">
        <v>1173.9799999999996</v>
      </c>
      <c r="R355" s="48">
        <v>430.935</v>
      </c>
      <c r="S355" s="48">
        <v>21955.846500000029</v>
      </c>
      <c r="T355" s="73"/>
      <c r="U355" s="47"/>
    </row>
    <row r="356" spans="3:21" ht="15" x14ac:dyDescent="0.2">
      <c r="C356" s="62"/>
      <c r="D356" s="68" t="s">
        <v>114</v>
      </c>
      <c r="E356" s="48">
        <v>17628.395</v>
      </c>
      <c r="F356" s="48">
        <v>39441.512999999999</v>
      </c>
      <c r="G356" s="48">
        <v>6343.0375000000004</v>
      </c>
      <c r="H356" s="48">
        <v>717.3175</v>
      </c>
      <c r="I356" s="48">
        <v>64130.262999999992</v>
      </c>
      <c r="J356" s="48"/>
      <c r="K356" s="48"/>
      <c r="L356" s="62"/>
      <c r="M356" s="62"/>
      <c r="N356" s="68" t="s">
        <v>114</v>
      </c>
      <c r="O356" s="48">
        <v>4092.2899999999995</v>
      </c>
      <c r="P356" s="48">
        <v>20744.272999999954</v>
      </c>
      <c r="Q356" s="48">
        <v>1340.0999999999997</v>
      </c>
      <c r="R356" s="48">
        <v>237.38</v>
      </c>
      <c r="S356" s="48">
        <v>26414.042999999954</v>
      </c>
      <c r="T356" s="73"/>
      <c r="U356" s="47"/>
    </row>
    <row r="357" spans="3:21" ht="15" x14ac:dyDescent="0.2">
      <c r="C357" s="62"/>
      <c r="D357" s="68" t="s">
        <v>102</v>
      </c>
      <c r="E357" s="48">
        <v>16470.854500000001</v>
      </c>
      <c r="F357" s="48">
        <v>33754.786</v>
      </c>
      <c r="G357" s="48">
        <v>5657.5924999999988</v>
      </c>
      <c r="H357" s="48">
        <v>858.8125</v>
      </c>
      <c r="I357" s="48">
        <v>56742.0455</v>
      </c>
      <c r="J357" s="48"/>
      <c r="K357" s="48"/>
      <c r="L357" s="62"/>
      <c r="M357" s="62"/>
      <c r="N357" s="68" t="s">
        <v>102</v>
      </c>
      <c r="O357" s="48">
        <v>3468.2799999999988</v>
      </c>
      <c r="P357" s="48">
        <v>18632.558999999983</v>
      </c>
      <c r="Q357" s="48">
        <v>2071.2909999999997</v>
      </c>
      <c r="R357" s="48">
        <v>376.70799999999997</v>
      </c>
      <c r="S357" s="48">
        <v>24548.837999999982</v>
      </c>
      <c r="T357" s="73"/>
      <c r="U357" s="47"/>
    </row>
    <row r="358" spans="3:21" ht="15" x14ac:dyDescent="0.2">
      <c r="C358" s="62"/>
      <c r="D358" s="68" t="s">
        <v>104</v>
      </c>
      <c r="E358" s="48">
        <v>18789.379000000001</v>
      </c>
      <c r="F358" s="48">
        <v>33520.877999999997</v>
      </c>
      <c r="G358" s="48">
        <v>7171.51</v>
      </c>
      <c r="H358" s="48">
        <v>1346.0549999999998</v>
      </c>
      <c r="I358" s="48">
        <v>60827.822</v>
      </c>
      <c r="J358" s="48"/>
      <c r="K358" s="48"/>
      <c r="L358" s="62"/>
      <c r="M358" s="62"/>
      <c r="N358" s="68" t="s">
        <v>104</v>
      </c>
      <c r="O358" s="48">
        <v>3910.9299999999989</v>
      </c>
      <c r="P358" s="48">
        <v>20447.670000000013</v>
      </c>
      <c r="Q358" s="48">
        <v>2063.8569999999995</v>
      </c>
      <c r="R358" s="48">
        <v>295.70999999999998</v>
      </c>
      <c r="S358" s="48">
        <v>26718.167000000012</v>
      </c>
      <c r="T358" s="73"/>
      <c r="U358" s="47"/>
    </row>
    <row r="359" spans="3:21" ht="15" x14ac:dyDescent="0.2">
      <c r="C359" s="62"/>
      <c r="D359" s="68" t="s">
        <v>105</v>
      </c>
      <c r="E359" s="48">
        <v>16346.022499999997</v>
      </c>
      <c r="F359" s="48">
        <v>30883.582999999999</v>
      </c>
      <c r="G359" s="48">
        <v>7013.44</v>
      </c>
      <c r="H359" s="48">
        <v>1017.9250000000001</v>
      </c>
      <c r="I359" s="48">
        <v>55260.970500000003</v>
      </c>
      <c r="J359" s="48"/>
      <c r="K359" s="48"/>
      <c r="L359" s="62"/>
      <c r="M359" s="62"/>
      <c r="N359" s="68" t="s">
        <v>105</v>
      </c>
      <c r="O359" s="48">
        <v>4074.0899999999992</v>
      </c>
      <c r="P359" s="48">
        <v>19691.23899999998</v>
      </c>
      <c r="Q359" s="48">
        <v>2921.2699999999995</v>
      </c>
      <c r="R359" s="48">
        <v>709.18</v>
      </c>
      <c r="S359" s="48">
        <v>27395.77899999998</v>
      </c>
      <c r="T359" s="73"/>
      <c r="U359" s="47"/>
    </row>
    <row r="360" spans="3:21" ht="15" x14ac:dyDescent="0.2">
      <c r="C360" s="62"/>
      <c r="D360" s="68" t="s">
        <v>106</v>
      </c>
      <c r="E360" s="48">
        <v>17262.550000000003</v>
      </c>
      <c r="F360" s="48">
        <v>35772.161999999997</v>
      </c>
      <c r="G360" s="48">
        <v>7970.335</v>
      </c>
      <c r="H360" s="48">
        <v>727.13499999999999</v>
      </c>
      <c r="I360" s="48">
        <v>61732.182000000001</v>
      </c>
      <c r="J360" s="48"/>
      <c r="K360" s="48"/>
      <c r="L360" s="62"/>
      <c r="M360" s="62"/>
      <c r="N360" s="68" t="s">
        <v>106</v>
      </c>
      <c r="O360" s="48">
        <v>4319.7699999999986</v>
      </c>
      <c r="P360" s="48">
        <v>20729.922500000008</v>
      </c>
      <c r="Q360" s="48">
        <v>3288.6099999999997</v>
      </c>
      <c r="R360" s="48">
        <v>299.58000000000004</v>
      </c>
      <c r="S360" s="48">
        <v>28637.882500000007</v>
      </c>
      <c r="T360" s="73"/>
      <c r="U360" s="47"/>
    </row>
    <row r="361" spans="3:21" ht="15" x14ac:dyDescent="0.2">
      <c r="C361" s="62"/>
      <c r="D361" s="68" t="s">
        <v>107</v>
      </c>
      <c r="E361" s="48">
        <v>18213.979999999996</v>
      </c>
      <c r="F361" s="48">
        <v>26763.652999999998</v>
      </c>
      <c r="G361" s="48">
        <v>7620.4025000000001</v>
      </c>
      <c r="H361" s="48">
        <v>1147.4825000000001</v>
      </c>
      <c r="I361" s="48">
        <v>53745.517999999996</v>
      </c>
      <c r="J361" s="48"/>
      <c r="K361" s="48"/>
      <c r="L361" s="62"/>
      <c r="M361" s="62"/>
      <c r="N361" s="68" t="s">
        <v>107</v>
      </c>
      <c r="O361" s="48">
        <v>4010.6</v>
      </c>
      <c r="P361" s="48">
        <v>21284.699499999999</v>
      </c>
      <c r="Q361" s="48">
        <v>2572.1280000000002</v>
      </c>
      <c r="R361" s="48">
        <v>408.66</v>
      </c>
      <c r="S361" s="48">
        <v>28276.087499999998</v>
      </c>
      <c r="T361" s="73"/>
      <c r="U361" s="47"/>
    </row>
    <row r="362" spans="3:21" ht="15" x14ac:dyDescent="0.2">
      <c r="C362" s="62"/>
      <c r="D362" s="68" t="s">
        <v>108</v>
      </c>
      <c r="E362" s="48">
        <v>17957.669999999998</v>
      </c>
      <c r="F362" s="48">
        <v>26971.300000000003</v>
      </c>
      <c r="G362" s="48">
        <v>8572.1325000000015</v>
      </c>
      <c r="H362" s="48">
        <v>943.10500000000002</v>
      </c>
      <c r="I362" s="48">
        <v>54444.207500000004</v>
      </c>
      <c r="J362" s="48"/>
      <c r="K362" s="48"/>
      <c r="L362" s="62"/>
      <c r="M362" s="62"/>
      <c r="N362" s="68" t="s">
        <v>108</v>
      </c>
      <c r="O362" s="48">
        <v>4343.4400000000005</v>
      </c>
      <c r="P362" s="48">
        <v>19243.416000000001</v>
      </c>
      <c r="Q362" s="48">
        <v>2413.88</v>
      </c>
      <c r="R362" s="48">
        <v>436.65999999999997</v>
      </c>
      <c r="S362" s="48">
        <v>26437.396000000001</v>
      </c>
      <c r="T362" s="73"/>
      <c r="U362" s="47"/>
    </row>
    <row r="363" spans="3:21" ht="15" x14ac:dyDescent="0.2">
      <c r="C363" s="62"/>
      <c r="D363" s="68" t="s">
        <v>109</v>
      </c>
      <c r="E363" s="48">
        <v>18370.729500000009</v>
      </c>
      <c r="F363" s="48">
        <v>21343.510000000002</v>
      </c>
      <c r="G363" s="48">
        <v>7901.7099999999991</v>
      </c>
      <c r="H363" s="48">
        <v>1095.0625</v>
      </c>
      <c r="I363" s="48">
        <v>48711.01200000001</v>
      </c>
      <c r="J363" s="48"/>
      <c r="K363" s="48"/>
      <c r="L363" s="62"/>
      <c r="M363" s="62"/>
      <c r="N363" s="68" t="s">
        <v>109</v>
      </c>
      <c r="O363" s="48">
        <v>5075.8500000000013</v>
      </c>
      <c r="P363" s="48">
        <v>28877.673500000237</v>
      </c>
      <c r="Q363" s="48">
        <v>2694.1</v>
      </c>
      <c r="R363" s="48">
        <v>227.83</v>
      </c>
      <c r="S363" s="48">
        <v>36875.453500000236</v>
      </c>
      <c r="T363" s="73"/>
      <c r="U363" s="47"/>
    </row>
    <row r="364" spans="3:21" ht="15" x14ac:dyDescent="0.2">
      <c r="C364" s="62"/>
      <c r="D364" s="68" t="s">
        <v>110</v>
      </c>
      <c r="E364" s="48">
        <v>15040.199999999999</v>
      </c>
      <c r="F364" s="48">
        <v>26025.665999999997</v>
      </c>
      <c r="G364" s="48">
        <v>6150.71</v>
      </c>
      <c r="H364" s="48">
        <v>1315.2719999999999</v>
      </c>
      <c r="I364" s="48">
        <v>48531.847999999991</v>
      </c>
      <c r="J364" s="48"/>
      <c r="K364" s="48"/>
      <c r="L364" s="62"/>
      <c r="M364" s="62"/>
      <c r="N364" s="68" t="s">
        <v>110</v>
      </c>
      <c r="O364" s="48">
        <v>5416.4600000000009</v>
      </c>
      <c r="P364" s="48">
        <v>24031.391000000058</v>
      </c>
      <c r="Q364" s="48">
        <v>2388.7299999999996</v>
      </c>
      <c r="R364" s="48">
        <v>252.04000000000002</v>
      </c>
      <c r="S364" s="48">
        <v>32088.621000000061</v>
      </c>
      <c r="T364" s="73"/>
      <c r="U364" s="47"/>
    </row>
    <row r="365" spans="3:21" ht="15" x14ac:dyDescent="0.2">
      <c r="C365" s="62"/>
      <c r="D365" s="68" t="s">
        <v>111</v>
      </c>
      <c r="E365" s="48">
        <v>16178.210000000003</v>
      </c>
      <c r="F365" s="48">
        <v>28221.663</v>
      </c>
      <c r="G365" s="48">
        <v>7792.9500000000007</v>
      </c>
      <c r="H365" s="48">
        <v>1464.7275000000002</v>
      </c>
      <c r="I365" s="48">
        <v>53657.550500000005</v>
      </c>
      <c r="J365" s="48"/>
      <c r="K365" s="48"/>
      <c r="L365" s="62"/>
      <c r="M365" s="62"/>
      <c r="N365" s="68" t="s">
        <v>111</v>
      </c>
      <c r="O365" s="48">
        <v>5809.8179999999993</v>
      </c>
      <c r="P365" s="48">
        <v>34716.962500000242</v>
      </c>
      <c r="Q365" s="48">
        <v>3747.3779999999988</v>
      </c>
      <c r="R365" s="48">
        <v>297.27999999999997</v>
      </c>
      <c r="S365" s="48">
        <v>44571.438500000237</v>
      </c>
      <c r="T365" s="73"/>
      <c r="U365" s="47"/>
    </row>
    <row r="366" spans="3:21" ht="15" x14ac:dyDescent="0.2">
      <c r="C366" s="62">
        <v>2016</v>
      </c>
      <c r="D366" s="68" t="s">
        <v>112</v>
      </c>
      <c r="E366" s="48">
        <v>14454.485000000002</v>
      </c>
      <c r="F366" s="48">
        <v>22821.314999999999</v>
      </c>
      <c r="G366" s="48">
        <v>6034.5649999999987</v>
      </c>
      <c r="H366" s="48">
        <v>926.38750000000005</v>
      </c>
      <c r="I366" s="48">
        <v>44236.752500000002</v>
      </c>
      <c r="J366" s="48"/>
      <c r="K366" s="48"/>
      <c r="M366" s="62">
        <v>2016</v>
      </c>
      <c r="N366" s="68" t="s">
        <v>112</v>
      </c>
      <c r="O366" s="48">
        <v>4176.2999999999993</v>
      </c>
      <c r="P366" s="48">
        <v>19323.684499999985</v>
      </c>
      <c r="Q366" s="48">
        <v>2309.6574999999993</v>
      </c>
      <c r="R366" s="48">
        <v>402.74</v>
      </c>
      <c r="S366" s="48">
        <v>26212.381999999987</v>
      </c>
      <c r="T366" s="73"/>
      <c r="U366" s="47"/>
    </row>
    <row r="367" spans="3:21" ht="15" x14ac:dyDescent="0.2">
      <c r="C367" s="62"/>
      <c r="D367" s="68" t="s">
        <v>113</v>
      </c>
      <c r="E367" s="48">
        <v>16604.165000000005</v>
      </c>
      <c r="F367" s="48">
        <v>22606.593000000001</v>
      </c>
      <c r="G367" s="48">
        <v>6625.13</v>
      </c>
      <c r="H367" s="48">
        <v>1180.48</v>
      </c>
      <c r="I367" s="48">
        <v>47016.368000000002</v>
      </c>
      <c r="J367" s="48"/>
      <c r="K367" s="48"/>
      <c r="M367" s="62"/>
      <c r="N367" s="68" t="s">
        <v>113</v>
      </c>
      <c r="O367" s="48">
        <v>5648.4299999999985</v>
      </c>
      <c r="P367" s="48">
        <v>15141.477999999986</v>
      </c>
      <c r="Q367" s="48">
        <v>2601.2649999999985</v>
      </c>
      <c r="R367" s="48">
        <v>204.47799999999998</v>
      </c>
      <c r="S367" s="48">
        <v>23595.650999999983</v>
      </c>
      <c r="T367" s="73"/>
      <c r="U367" s="47"/>
    </row>
    <row r="368" spans="3:21" ht="15" x14ac:dyDescent="0.2">
      <c r="C368" s="62"/>
      <c r="D368" s="68" t="s">
        <v>114</v>
      </c>
      <c r="E368" s="48">
        <v>15151.7925</v>
      </c>
      <c r="F368" s="48">
        <v>24150.095000000001</v>
      </c>
      <c r="G368" s="48">
        <v>6599.4425000000001</v>
      </c>
      <c r="H368" s="48">
        <v>836.88750000000005</v>
      </c>
      <c r="I368" s="48">
        <v>46738.217499999992</v>
      </c>
      <c r="J368" s="48"/>
      <c r="K368" s="48"/>
      <c r="M368" s="62"/>
      <c r="N368" s="68" t="s">
        <v>114</v>
      </c>
      <c r="O368" s="48">
        <v>5198.3799999999992</v>
      </c>
      <c r="P368" s="48">
        <v>17670.548500000074</v>
      </c>
      <c r="Q368" s="48">
        <v>2533.364999999998</v>
      </c>
      <c r="R368" s="48">
        <v>97.15</v>
      </c>
      <c r="S368" s="48">
        <v>25499.443500000074</v>
      </c>
      <c r="T368" s="73"/>
      <c r="U368" s="47"/>
    </row>
    <row r="369" spans="1:21" ht="15" x14ac:dyDescent="0.2">
      <c r="C369" s="62"/>
      <c r="D369" s="68" t="s">
        <v>102</v>
      </c>
      <c r="E369" s="48">
        <v>17439.120000000003</v>
      </c>
      <c r="F369" s="48">
        <v>24632.226000000002</v>
      </c>
      <c r="G369" s="48">
        <v>7640.0674999999992</v>
      </c>
      <c r="H369" s="48">
        <v>735.13750000000005</v>
      </c>
      <c r="I369" s="48">
        <v>50446.550999999999</v>
      </c>
      <c r="J369" s="48"/>
      <c r="K369" s="48"/>
      <c r="M369" s="62"/>
      <c r="N369" s="68" t="s">
        <v>102</v>
      </c>
      <c r="O369" s="48">
        <v>4773.0499999999993</v>
      </c>
      <c r="P369" s="48">
        <v>21699.532500000096</v>
      </c>
      <c r="Q369" s="48">
        <v>2914.8599999999969</v>
      </c>
      <c r="R369" s="48">
        <v>365.55799999999999</v>
      </c>
      <c r="S369" s="48">
        <v>29753.000500000093</v>
      </c>
      <c r="T369" s="73"/>
      <c r="U369" s="47"/>
    </row>
    <row r="370" spans="1:21" ht="15" x14ac:dyDescent="0.2">
      <c r="C370" s="62"/>
      <c r="D370" s="68" t="s">
        <v>104</v>
      </c>
      <c r="E370" s="48">
        <v>17604.283000000007</v>
      </c>
      <c r="F370" s="48">
        <v>25204.661</v>
      </c>
      <c r="G370" s="48">
        <v>7819.9375</v>
      </c>
      <c r="H370" s="48">
        <v>862.39750000000004</v>
      </c>
      <c r="I370" s="48">
        <v>51491.279000000002</v>
      </c>
      <c r="J370" s="48"/>
      <c r="K370" s="48"/>
      <c r="M370" s="62"/>
      <c r="N370" s="68" t="s">
        <v>104</v>
      </c>
      <c r="O370" s="48">
        <v>5393.83</v>
      </c>
      <c r="P370" s="48">
        <v>20060.733</v>
      </c>
      <c r="Q370" s="48">
        <v>3018.0974999999967</v>
      </c>
      <c r="R370" s="48">
        <v>242.38499999999999</v>
      </c>
      <c r="S370" s="48">
        <v>28715.045499999997</v>
      </c>
      <c r="T370" s="73"/>
      <c r="U370" s="47"/>
    </row>
    <row r="371" spans="1:21" ht="15" x14ac:dyDescent="0.2">
      <c r="C371" s="62"/>
      <c r="D371" s="68" t="s">
        <v>105</v>
      </c>
      <c r="E371" s="48">
        <v>18178.496500000008</v>
      </c>
      <c r="F371" s="48">
        <v>23804.609000000004</v>
      </c>
      <c r="G371" s="48">
        <v>7612.3850000000002</v>
      </c>
      <c r="H371" s="48">
        <v>593.38499999999954</v>
      </c>
      <c r="I371" s="48">
        <v>50188.875500000016</v>
      </c>
      <c r="J371" s="48"/>
      <c r="K371" s="48"/>
      <c r="M371" s="62"/>
      <c r="N371" s="68" t="s">
        <v>105</v>
      </c>
      <c r="O371" s="48">
        <v>5367.4999999999991</v>
      </c>
      <c r="P371" s="48">
        <v>23029.136999999999</v>
      </c>
      <c r="Q371" s="48">
        <v>2725.1149999999961</v>
      </c>
      <c r="R371" s="48">
        <v>245.24249999999978</v>
      </c>
      <c r="S371" s="48">
        <v>31366.994499999993</v>
      </c>
      <c r="T371" s="73"/>
      <c r="U371" s="47"/>
    </row>
    <row r="372" spans="1:21" ht="15" x14ac:dyDescent="0.2">
      <c r="C372" s="62"/>
      <c r="D372" s="68" t="s">
        <v>106</v>
      </c>
      <c r="E372" s="48">
        <v>16150.565500000001</v>
      </c>
      <c r="F372" s="48">
        <v>26289.053</v>
      </c>
      <c r="G372" s="48">
        <v>8194.4250000000011</v>
      </c>
      <c r="H372" s="48">
        <v>510.77250000000004</v>
      </c>
      <c r="I372" s="48">
        <v>51144.815999999999</v>
      </c>
      <c r="J372" s="48"/>
      <c r="K372" s="48"/>
      <c r="M372" s="62"/>
      <c r="N372" s="68" t="s">
        <v>106</v>
      </c>
      <c r="O372" s="48">
        <v>5370.1399999999994</v>
      </c>
      <c r="P372" s="48">
        <v>18893.374000000156</v>
      </c>
      <c r="Q372" s="48">
        <v>2556.672499999996</v>
      </c>
      <c r="R372" s="48">
        <v>152.48499999999999</v>
      </c>
      <c r="S372" s="48">
        <v>26972.671500000153</v>
      </c>
      <c r="T372" s="73"/>
      <c r="U372" s="47"/>
    </row>
    <row r="373" spans="1:21" ht="15" x14ac:dyDescent="0.2">
      <c r="C373" s="62"/>
      <c r="D373" s="68" t="s">
        <v>107</v>
      </c>
      <c r="E373" s="48">
        <v>17682.806999999997</v>
      </c>
      <c r="F373" s="48">
        <v>27748.347999999998</v>
      </c>
      <c r="G373" s="48">
        <v>9985.9325000000008</v>
      </c>
      <c r="H373" s="48">
        <v>574.61250000000007</v>
      </c>
      <c r="I373" s="48">
        <v>55991.700000000004</v>
      </c>
      <c r="J373" s="48"/>
      <c r="K373" s="48"/>
      <c r="M373" s="62"/>
      <c r="N373" s="68" t="s">
        <v>107</v>
      </c>
      <c r="O373" s="48">
        <v>4885.6799999999994</v>
      </c>
      <c r="P373" s="48">
        <v>23399.260000000209</v>
      </c>
      <c r="Q373" s="48">
        <v>3116.140999999996</v>
      </c>
      <c r="R373" s="48">
        <v>144.005</v>
      </c>
      <c r="S373" s="48">
        <v>31545.086000000207</v>
      </c>
      <c r="T373" s="73"/>
      <c r="U373" s="47"/>
    </row>
    <row r="374" spans="1:21" ht="15" x14ac:dyDescent="0.2">
      <c r="C374" s="62"/>
      <c r="D374" s="68" t="s">
        <v>108</v>
      </c>
      <c r="E374" s="48">
        <v>17465.814000000002</v>
      </c>
      <c r="F374" s="48">
        <v>23844.1325</v>
      </c>
      <c r="G374" s="48">
        <v>9203.625</v>
      </c>
      <c r="H374" s="48">
        <v>1524.5515</v>
      </c>
      <c r="I374" s="48">
        <v>52038.123000000007</v>
      </c>
      <c r="J374" s="48"/>
      <c r="K374" s="48"/>
      <c r="M374" s="62"/>
      <c r="N374" s="68" t="s">
        <v>108</v>
      </c>
      <c r="O374" s="48">
        <v>4080.9300000000003</v>
      </c>
      <c r="P374" s="48">
        <v>22302.877499999951</v>
      </c>
      <c r="Q374" s="48">
        <v>2567.7649999999976</v>
      </c>
      <c r="R374" s="48">
        <v>89.54</v>
      </c>
      <c r="S374" s="48">
        <v>29041.112499999952</v>
      </c>
      <c r="T374" s="73"/>
      <c r="U374" s="47"/>
    </row>
    <row r="375" spans="1:21" ht="15" x14ac:dyDescent="0.2">
      <c r="B375" s="74"/>
      <c r="C375" s="75"/>
      <c r="D375" s="76" t="s">
        <v>109</v>
      </c>
      <c r="E375" s="77">
        <v>16022.282999999996</v>
      </c>
      <c r="F375" s="77">
        <v>25536.726999999999</v>
      </c>
      <c r="G375" s="77">
        <v>9041.8499999999985</v>
      </c>
      <c r="H375" s="77">
        <v>1102.5625</v>
      </c>
      <c r="I375" s="77">
        <v>51703.422499999993</v>
      </c>
      <c r="J375" s="48"/>
      <c r="K375" s="48"/>
      <c r="L375" s="74"/>
      <c r="M375" s="75"/>
      <c r="N375" s="76" t="s">
        <v>109</v>
      </c>
      <c r="O375" s="77">
        <v>3796.04</v>
      </c>
      <c r="P375" s="77">
        <v>22871.184000000125</v>
      </c>
      <c r="Q375" s="77">
        <v>3303.3284999999964</v>
      </c>
      <c r="R375" s="77">
        <v>219.63499999999999</v>
      </c>
      <c r="S375" s="77">
        <v>30190.18750000012</v>
      </c>
      <c r="T375" s="73"/>
      <c r="U375" s="47"/>
    </row>
    <row r="376" spans="1:21" s="49" customFormat="1" x14ac:dyDescent="0.2">
      <c r="B376" s="49" t="s">
        <v>199</v>
      </c>
      <c r="C376" s="78"/>
      <c r="D376" s="78"/>
      <c r="E376" s="78"/>
      <c r="F376" s="78"/>
      <c r="G376" s="78"/>
      <c r="H376" s="78"/>
      <c r="I376" s="79"/>
      <c r="J376" s="79"/>
      <c r="K376" s="79"/>
      <c r="L376" s="49" t="s">
        <v>199</v>
      </c>
      <c r="M376" s="55"/>
      <c r="N376" s="55"/>
      <c r="O376" s="79"/>
      <c r="P376" s="79"/>
      <c r="Q376" s="79"/>
      <c r="R376" s="79"/>
      <c r="S376" s="79"/>
      <c r="T376" s="53"/>
      <c r="U376" s="53"/>
    </row>
    <row r="377" spans="1:21" s="49" customFormat="1" ht="16.5" x14ac:dyDescent="0.2">
      <c r="B377" s="78" t="s">
        <v>200</v>
      </c>
      <c r="C377" s="78"/>
      <c r="D377" s="78"/>
      <c r="E377" s="78"/>
      <c r="F377" s="78"/>
      <c r="G377" s="78"/>
      <c r="H377" s="78"/>
      <c r="I377" s="79"/>
      <c r="J377" s="79"/>
      <c r="K377" s="79"/>
      <c r="L377" s="78" t="s">
        <v>200</v>
      </c>
      <c r="M377" s="55"/>
      <c r="N377" s="55"/>
      <c r="O377" s="79"/>
      <c r="P377" s="79"/>
      <c r="Q377" s="79"/>
      <c r="R377" s="79"/>
      <c r="S377" s="79"/>
      <c r="T377" s="53"/>
      <c r="U377" s="53"/>
    </row>
    <row r="378" spans="1:21" s="49" customFormat="1" ht="16.5" x14ac:dyDescent="0.2">
      <c r="B378" s="78" t="s">
        <v>201</v>
      </c>
      <c r="C378" s="78"/>
      <c r="D378" s="78"/>
      <c r="E378" s="78"/>
      <c r="F378" s="78"/>
      <c r="G378" s="78"/>
      <c r="H378" s="78"/>
      <c r="I378" s="79"/>
      <c r="J378" s="79"/>
      <c r="K378" s="79"/>
      <c r="L378" s="78" t="s">
        <v>202</v>
      </c>
      <c r="M378" s="55"/>
      <c r="N378" s="55"/>
      <c r="O378" s="79"/>
      <c r="P378" s="79"/>
      <c r="Q378" s="79"/>
      <c r="R378" s="79"/>
      <c r="S378" s="79"/>
      <c r="T378" s="53"/>
      <c r="U378" s="53"/>
    </row>
    <row r="379" spans="1:21" s="49" customFormat="1" ht="16.5" x14ac:dyDescent="0.2">
      <c r="B379" s="78" t="s">
        <v>202</v>
      </c>
      <c r="C379" s="78"/>
      <c r="D379" s="78"/>
      <c r="E379" s="78"/>
      <c r="F379" s="78"/>
      <c r="G379" s="78"/>
      <c r="H379" s="78"/>
      <c r="I379" s="79"/>
      <c r="J379" s="79"/>
      <c r="K379" s="79"/>
      <c r="L379" s="80"/>
      <c r="M379" s="55"/>
      <c r="N379" s="55"/>
      <c r="O379" s="79"/>
      <c r="P379" s="79"/>
      <c r="Q379" s="79"/>
      <c r="R379" s="79"/>
      <c r="S379" s="79"/>
      <c r="T379" s="53"/>
      <c r="U379" s="53"/>
    </row>
    <row r="380" spans="1:21" ht="15" x14ac:dyDescent="0.2">
      <c r="E380" s="48"/>
      <c r="F380" s="48"/>
      <c r="I380" s="48"/>
      <c r="J380" s="48"/>
      <c r="K380" s="48"/>
      <c r="L380" s="62"/>
      <c r="M380" s="68"/>
      <c r="N380" s="68"/>
      <c r="O380" s="48"/>
      <c r="P380" s="48"/>
      <c r="Q380" s="48"/>
      <c r="R380" s="48"/>
      <c r="S380" s="48"/>
      <c r="T380" s="47"/>
      <c r="U380" s="47"/>
    </row>
    <row r="381" spans="1:21" s="53" customFormat="1" ht="21.75" customHeight="1" x14ac:dyDescent="0.2">
      <c r="A381" s="49"/>
      <c r="B381" s="50" t="s">
        <v>180</v>
      </c>
      <c r="C381" s="51"/>
      <c r="D381" s="52"/>
      <c r="E381" s="52"/>
      <c r="F381" s="52"/>
      <c r="G381" s="52"/>
      <c r="H381" s="52"/>
      <c r="I381" s="78"/>
      <c r="J381" s="78"/>
      <c r="K381" s="78"/>
      <c r="L381" s="50" t="s">
        <v>181</v>
      </c>
      <c r="M381" s="50"/>
      <c r="N381" s="78"/>
      <c r="O381" s="78"/>
      <c r="P381" s="78"/>
      <c r="Q381" s="78"/>
      <c r="R381" s="78"/>
      <c r="S381" s="78"/>
      <c r="T381" s="49"/>
      <c r="U381" s="49"/>
    </row>
    <row r="382" spans="1:21" s="53" customFormat="1" ht="15" x14ac:dyDescent="0.25">
      <c r="A382" s="49"/>
      <c r="B382" s="54" t="s">
        <v>182</v>
      </c>
      <c r="C382" s="50"/>
      <c r="D382" s="50"/>
      <c r="E382" s="55"/>
      <c r="F382" s="78"/>
      <c r="G382" s="78"/>
      <c r="H382" s="78"/>
      <c r="I382" s="56" t="s">
        <v>128</v>
      </c>
      <c r="J382" s="78"/>
      <c r="K382" s="78"/>
      <c r="L382" s="54" t="s">
        <v>182</v>
      </c>
      <c r="M382" s="50"/>
      <c r="N382" s="50"/>
      <c r="O382" s="55"/>
      <c r="P382" s="78"/>
      <c r="Q382" s="78"/>
      <c r="R382" s="78"/>
      <c r="S382" s="56" t="s">
        <v>128</v>
      </c>
      <c r="T382" s="57"/>
      <c r="U382" s="49"/>
    </row>
    <row r="383" spans="1:21" s="46" customFormat="1" ht="30" x14ac:dyDescent="0.25">
      <c r="B383" s="58" t="s">
        <v>183</v>
      </c>
      <c r="C383" s="59" t="s">
        <v>95</v>
      </c>
      <c r="D383" s="59" t="s">
        <v>96</v>
      </c>
      <c r="E383" s="59" t="s">
        <v>131</v>
      </c>
      <c r="F383" s="59" t="s">
        <v>146</v>
      </c>
      <c r="G383" s="60" t="s">
        <v>133</v>
      </c>
      <c r="H383" s="60" t="s">
        <v>184</v>
      </c>
      <c r="I383" s="61" t="s">
        <v>185</v>
      </c>
      <c r="J383" s="48"/>
      <c r="K383" s="48"/>
      <c r="L383" s="58" t="s">
        <v>183</v>
      </c>
      <c r="M383" s="59" t="s">
        <v>95</v>
      </c>
      <c r="N383" s="59" t="s">
        <v>96</v>
      </c>
      <c r="O383" s="59" t="s">
        <v>131</v>
      </c>
      <c r="P383" s="59" t="s">
        <v>146</v>
      </c>
      <c r="Q383" s="60" t="s">
        <v>133</v>
      </c>
      <c r="R383" s="60" t="s">
        <v>184</v>
      </c>
      <c r="S383" s="61" t="s">
        <v>185</v>
      </c>
      <c r="T383" s="48"/>
      <c r="U383" s="48"/>
    </row>
    <row r="384" spans="1:21" s="65" customFormat="1" ht="17.25" hidden="1" customHeight="1" x14ac:dyDescent="0.25">
      <c r="B384" s="64" t="s">
        <v>203</v>
      </c>
      <c r="C384" s="64">
        <v>2009</v>
      </c>
      <c r="D384" s="65" t="s">
        <v>102</v>
      </c>
      <c r="E384" s="66">
        <v>1469.21</v>
      </c>
      <c r="F384" s="66">
        <v>14774.75</v>
      </c>
      <c r="G384" s="66">
        <v>1696.7575000000002</v>
      </c>
      <c r="H384" s="66">
        <v>1175.96</v>
      </c>
      <c r="I384" s="66">
        <v>19116.677499999998</v>
      </c>
      <c r="J384" s="66"/>
      <c r="K384" s="66"/>
      <c r="L384" s="64" t="s">
        <v>204</v>
      </c>
      <c r="M384" s="64">
        <v>2009</v>
      </c>
      <c r="N384" s="65" t="s">
        <v>102</v>
      </c>
      <c r="O384" s="66">
        <v>132.18</v>
      </c>
      <c r="P384" s="66">
        <v>8193.9249999999993</v>
      </c>
      <c r="Q384" s="66">
        <v>1307.2</v>
      </c>
      <c r="R384" s="66">
        <v>238.5</v>
      </c>
      <c r="S384" s="66">
        <v>9871.8050000000003</v>
      </c>
      <c r="T384" s="66"/>
      <c r="U384" s="66"/>
    </row>
    <row r="385" spans="3:21" s="65" customFormat="1" ht="15" hidden="1" x14ac:dyDescent="0.25">
      <c r="C385" s="64"/>
      <c r="D385" s="65" t="s">
        <v>104</v>
      </c>
      <c r="E385" s="66">
        <v>1302.3274999999999</v>
      </c>
      <c r="F385" s="66">
        <v>14783.317499999999</v>
      </c>
      <c r="G385" s="66">
        <v>1805.79</v>
      </c>
      <c r="H385" s="66">
        <v>1187.31</v>
      </c>
      <c r="I385" s="66">
        <v>19078.744999999999</v>
      </c>
      <c r="J385" s="66"/>
      <c r="K385" s="66"/>
      <c r="M385" s="64"/>
      <c r="N385" s="65" t="s">
        <v>104</v>
      </c>
      <c r="O385" s="66">
        <v>462.16</v>
      </c>
      <c r="P385" s="66">
        <v>12024.45</v>
      </c>
      <c r="Q385" s="66">
        <v>988.5</v>
      </c>
      <c r="R385" s="66">
        <v>244</v>
      </c>
      <c r="S385" s="66">
        <v>13719.11</v>
      </c>
      <c r="T385" s="66"/>
      <c r="U385" s="66"/>
    </row>
    <row r="386" spans="3:21" s="65" customFormat="1" ht="15" hidden="1" x14ac:dyDescent="0.25">
      <c r="C386" s="64"/>
      <c r="D386" s="65" t="s">
        <v>105</v>
      </c>
      <c r="E386" s="66">
        <v>1156.7674999999999</v>
      </c>
      <c r="F386" s="66">
        <v>15564.199999999999</v>
      </c>
      <c r="G386" s="66">
        <v>1229.67</v>
      </c>
      <c r="H386" s="66">
        <v>996.31</v>
      </c>
      <c r="I386" s="66">
        <v>18946.947499999998</v>
      </c>
      <c r="J386" s="66"/>
      <c r="K386" s="66"/>
      <c r="M386" s="64"/>
      <c r="N386" s="65" t="s">
        <v>105</v>
      </c>
      <c r="O386" s="66">
        <v>459.09</v>
      </c>
      <c r="P386" s="66">
        <v>8777</v>
      </c>
      <c r="Q386" s="66">
        <v>900.85</v>
      </c>
      <c r="R386" s="66">
        <v>140.80000000000001</v>
      </c>
      <c r="S386" s="66">
        <v>10277.74</v>
      </c>
      <c r="T386" s="66"/>
      <c r="U386" s="66"/>
    </row>
    <row r="387" spans="3:21" s="65" customFormat="1" ht="15" hidden="1" x14ac:dyDescent="0.25">
      <c r="C387" s="64"/>
      <c r="D387" s="65" t="s">
        <v>106</v>
      </c>
      <c r="E387" s="66">
        <v>991.37</v>
      </c>
      <c r="F387" s="66">
        <v>15458.305</v>
      </c>
      <c r="G387" s="66">
        <v>1554.8924999999999</v>
      </c>
      <c r="H387" s="66">
        <v>1105.3400000000001</v>
      </c>
      <c r="I387" s="66">
        <v>19109.907499999998</v>
      </c>
      <c r="J387" s="66"/>
      <c r="K387" s="66"/>
      <c r="M387" s="64"/>
      <c r="N387" s="65" t="s">
        <v>106</v>
      </c>
      <c r="O387" s="66">
        <v>334.39</v>
      </c>
      <c r="P387" s="66">
        <v>10715.5</v>
      </c>
      <c r="Q387" s="66">
        <v>1255.8</v>
      </c>
      <c r="R387" s="66">
        <v>75.5</v>
      </c>
      <c r="S387" s="66">
        <v>12381.189999999999</v>
      </c>
      <c r="T387" s="66"/>
      <c r="U387" s="66"/>
    </row>
    <row r="388" spans="3:21" s="65" customFormat="1" ht="15" hidden="1" x14ac:dyDescent="0.25">
      <c r="C388" s="64"/>
      <c r="D388" s="65" t="s">
        <v>107</v>
      </c>
      <c r="E388" s="66">
        <v>912.96999999999991</v>
      </c>
      <c r="F388" s="66">
        <v>15800.987499999999</v>
      </c>
      <c r="G388" s="66">
        <v>1587.8525</v>
      </c>
      <c r="H388" s="66">
        <v>1237.2</v>
      </c>
      <c r="I388" s="66">
        <v>19539.010000000002</v>
      </c>
      <c r="J388" s="66"/>
      <c r="K388" s="66"/>
      <c r="M388" s="64"/>
      <c r="N388" s="65" t="s">
        <v>107</v>
      </c>
      <c r="O388" s="66">
        <v>268.55</v>
      </c>
      <c r="P388" s="66">
        <v>10967.75</v>
      </c>
      <c r="Q388" s="66">
        <v>1133.4000000000001</v>
      </c>
      <c r="R388" s="66">
        <v>0</v>
      </c>
      <c r="S388" s="66">
        <v>12369.699999999999</v>
      </c>
      <c r="T388" s="66"/>
      <c r="U388" s="66"/>
    </row>
    <row r="389" spans="3:21" s="65" customFormat="1" ht="15" hidden="1" x14ac:dyDescent="0.25">
      <c r="C389" s="64"/>
      <c r="D389" s="65" t="s">
        <v>108</v>
      </c>
      <c r="E389" s="66">
        <v>1230.96</v>
      </c>
      <c r="F389" s="66">
        <v>17566.099999999999</v>
      </c>
      <c r="G389" s="66">
        <v>2056.39</v>
      </c>
      <c r="H389" s="66">
        <v>1109.8200000000002</v>
      </c>
      <c r="I389" s="66">
        <v>21963.269999999997</v>
      </c>
      <c r="J389" s="66"/>
      <c r="K389" s="66"/>
      <c r="M389" s="64"/>
      <c r="N389" s="65" t="s">
        <v>108</v>
      </c>
      <c r="O389" s="66">
        <v>368.43</v>
      </c>
      <c r="P389" s="66">
        <v>10608.15</v>
      </c>
      <c r="Q389" s="66">
        <v>1494.2</v>
      </c>
      <c r="R389" s="66">
        <v>73.5</v>
      </c>
      <c r="S389" s="66">
        <v>12544.28</v>
      </c>
      <c r="T389" s="66"/>
      <c r="U389" s="66"/>
    </row>
    <row r="390" spans="3:21" s="65" customFormat="1" ht="15" hidden="1" x14ac:dyDescent="0.25">
      <c r="C390" s="64"/>
      <c r="D390" s="65" t="s">
        <v>109</v>
      </c>
      <c r="E390" s="66">
        <v>1265.3699999999999</v>
      </c>
      <c r="F390" s="66">
        <v>17220.870000000003</v>
      </c>
      <c r="G390" s="66">
        <v>1374.6770000000001</v>
      </c>
      <c r="H390" s="66">
        <v>1237.3800000000001</v>
      </c>
      <c r="I390" s="66">
        <v>21098.297000000002</v>
      </c>
      <c r="J390" s="66"/>
      <c r="K390" s="66"/>
      <c r="M390" s="64"/>
      <c r="N390" s="65" t="s">
        <v>109</v>
      </c>
      <c r="O390" s="66">
        <v>369.58</v>
      </c>
      <c r="P390" s="66">
        <v>11497.150000000001</v>
      </c>
      <c r="Q390" s="66">
        <v>1306.55</v>
      </c>
      <c r="R390" s="66">
        <v>43.75</v>
      </c>
      <c r="S390" s="66">
        <v>13217.03</v>
      </c>
      <c r="T390" s="66"/>
      <c r="U390" s="66"/>
    </row>
    <row r="391" spans="3:21" s="65" customFormat="1" ht="15" hidden="1" x14ac:dyDescent="0.25">
      <c r="C391" s="64"/>
      <c r="D391" s="65" t="s">
        <v>110</v>
      </c>
      <c r="E391" s="66">
        <v>1353.0300000000002</v>
      </c>
      <c r="F391" s="66">
        <v>16686.580000000002</v>
      </c>
      <c r="G391" s="66">
        <v>998.93</v>
      </c>
      <c r="H391" s="66">
        <v>1226.26</v>
      </c>
      <c r="I391" s="66">
        <v>20264.8</v>
      </c>
      <c r="J391" s="66"/>
      <c r="K391" s="66"/>
      <c r="M391" s="64"/>
      <c r="N391" s="65" t="s">
        <v>110</v>
      </c>
      <c r="O391" s="66">
        <v>387.52</v>
      </c>
      <c r="P391" s="66">
        <v>10515.75</v>
      </c>
      <c r="Q391" s="66">
        <v>1652.9</v>
      </c>
      <c r="R391" s="66">
        <v>32.299999999999997</v>
      </c>
      <c r="S391" s="66">
        <v>12588.47</v>
      </c>
      <c r="T391" s="66"/>
      <c r="U391" s="66"/>
    </row>
    <row r="392" spans="3:21" s="65" customFormat="1" ht="15" hidden="1" x14ac:dyDescent="0.25">
      <c r="C392" s="64"/>
      <c r="D392" s="65" t="s">
        <v>111</v>
      </c>
      <c r="E392" s="66">
        <v>1667.355</v>
      </c>
      <c r="F392" s="66">
        <v>20051.48</v>
      </c>
      <c r="G392" s="66">
        <v>1452.4775</v>
      </c>
      <c r="H392" s="66">
        <v>1109.5</v>
      </c>
      <c r="I392" s="66">
        <v>24280.8125</v>
      </c>
      <c r="J392" s="66"/>
      <c r="K392" s="66"/>
      <c r="M392" s="64"/>
      <c r="N392" s="65" t="s">
        <v>111</v>
      </c>
      <c r="O392" s="66">
        <v>437.38</v>
      </c>
      <c r="P392" s="66">
        <v>11217.55</v>
      </c>
      <c r="Q392" s="66">
        <v>1294.6300000000001</v>
      </c>
      <c r="R392" s="66">
        <v>0</v>
      </c>
      <c r="S392" s="66">
        <v>12949.559999999998</v>
      </c>
      <c r="T392" s="66"/>
      <c r="U392" s="66"/>
    </row>
    <row r="393" spans="3:21" s="65" customFormat="1" ht="15" hidden="1" x14ac:dyDescent="0.25">
      <c r="C393" s="64">
        <v>2010</v>
      </c>
      <c r="D393" s="65" t="s">
        <v>112</v>
      </c>
      <c r="E393" s="66">
        <v>1696.3200000000002</v>
      </c>
      <c r="F393" s="66">
        <v>13766.310000000001</v>
      </c>
      <c r="G393" s="66">
        <v>1035.6075000000001</v>
      </c>
      <c r="H393" s="66">
        <v>1118.4000000000001</v>
      </c>
      <c r="I393" s="66">
        <v>17616.637500000004</v>
      </c>
      <c r="J393" s="66"/>
      <c r="K393" s="66"/>
      <c r="M393" s="64">
        <v>2010</v>
      </c>
      <c r="N393" s="65" t="s">
        <v>112</v>
      </c>
      <c r="O393" s="66">
        <v>161.08000000000001</v>
      </c>
      <c r="P393" s="66">
        <v>8738</v>
      </c>
      <c r="Q393" s="66">
        <v>2356.8850000000002</v>
      </c>
      <c r="R393" s="66">
        <v>34</v>
      </c>
      <c r="S393" s="66">
        <v>11289.965</v>
      </c>
      <c r="T393" s="66"/>
      <c r="U393" s="66"/>
    </row>
    <row r="394" spans="3:21" s="65" customFormat="1" ht="15" hidden="1" x14ac:dyDescent="0.25">
      <c r="C394" s="64"/>
      <c r="D394" s="65" t="s">
        <v>113</v>
      </c>
      <c r="E394" s="66">
        <v>1359.7399999999998</v>
      </c>
      <c r="F394" s="66">
        <v>19451.02</v>
      </c>
      <c r="G394" s="66">
        <v>1221.5625</v>
      </c>
      <c r="H394" s="66">
        <v>1197.07</v>
      </c>
      <c r="I394" s="66">
        <v>23229.392500000002</v>
      </c>
      <c r="J394" s="66"/>
      <c r="K394" s="66"/>
      <c r="M394" s="64"/>
      <c r="N394" s="65" t="s">
        <v>113</v>
      </c>
      <c r="O394" s="66">
        <v>135.32</v>
      </c>
      <c r="P394" s="66">
        <v>9146.6</v>
      </c>
      <c r="Q394" s="66">
        <v>2833.46</v>
      </c>
      <c r="R394" s="66">
        <v>34</v>
      </c>
      <c r="S394" s="66">
        <v>12149.380000000001</v>
      </c>
      <c r="T394" s="66"/>
      <c r="U394" s="66"/>
    </row>
    <row r="395" spans="3:21" s="65" customFormat="1" hidden="1" x14ac:dyDescent="0.25">
      <c r="D395" s="65" t="s">
        <v>114</v>
      </c>
      <c r="E395" s="66">
        <v>1885.9524999999999</v>
      </c>
      <c r="F395" s="66">
        <v>17483.75</v>
      </c>
      <c r="G395" s="66">
        <v>1529.58</v>
      </c>
      <c r="H395" s="66">
        <v>1371.15</v>
      </c>
      <c r="I395" s="66">
        <v>22270.432500000003</v>
      </c>
      <c r="J395" s="66"/>
      <c r="K395" s="66"/>
      <c r="N395" s="65" t="s">
        <v>114</v>
      </c>
      <c r="O395" s="66">
        <v>232</v>
      </c>
      <c r="P395" s="66">
        <v>10249.700000000001</v>
      </c>
      <c r="Q395" s="66">
        <v>3760.19</v>
      </c>
      <c r="R395" s="66">
        <v>69.5</v>
      </c>
      <c r="S395" s="66">
        <v>14311.390000000001</v>
      </c>
      <c r="T395" s="66"/>
      <c r="U395" s="66"/>
    </row>
    <row r="396" spans="3:21" s="65" customFormat="1" hidden="1" x14ac:dyDescent="0.25">
      <c r="D396" s="65" t="s">
        <v>102</v>
      </c>
      <c r="E396" s="66">
        <v>2080.0025000000001</v>
      </c>
      <c r="F396" s="66">
        <v>15653.96</v>
      </c>
      <c r="G396" s="66">
        <v>1048.2350000000001</v>
      </c>
      <c r="H396" s="66">
        <v>1534.7599999999998</v>
      </c>
      <c r="I396" s="66">
        <v>20316.957499999997</v>
      </c>
      <c r="J396" s="66"/>
      <c r="K396" s="66"/>
      <c r="N396" s="65" t="s">
        <v>102</v>
      </c>
      <c r="O396" s="66">
        <v>167.45</v>
      </c>
      <c r="P396" s="66">
        <v>8532.7000000000007</v>
      </c>
      <c r="Q396" s="66">
        <v>2157.9700000000003</v>
      </c>
      <c r="R396" s="66">
        <v>35</v>
      </c>
      <c r="S396" s="66">
        <v>10893.120000000003</v>
      </c>
      <c r="T396" s="66"/>
      <c r="U396" s="66"/>
    </row>
    <row r="397" spans="3:21" s="65" customFormat="1" ht="15" hidden="1" x14ac:dyDescent="0.25">
      <c r="C397" s="64"/>
      <c r="D397" s="65" t="s">
        <v>104</v>
      </c>
      <c r="E397" s="66">
        <v>2432.7800000000002</v>
      </c>
      <c r="F397" s="66">
        <v>18843.400000000001</v>
      </c>
      <c r="G397" s="66">
        <v>1210.4575</v>
      </c>
      <c r="H397" s="66">
        <v>1473.68</v>
      </c>
      <c r="I397" s="66">
        <v>23960.317500000001</v>
      </c>
      <c r="J397" s="66"/>
      <c r="K397" s="66"/>
      <c r="M397" s="64"/>
      <c r="N397" s="65" t="s">
        <v>104</v>
      </c>
      <c r="O397" s="66">
        <v>66.13</v>
      </c>
      <c r="P397" s="66">
        <v>10834.9</v>
      </c>
      <c r="Q397" s="66">
        <v>2506.12</v>
      </c>
      <c r="R397" s="66">
        <v>70</v>
      </c>
      <c r="S397" s="66">
        <v>13477.149999999998</v>
      </c>
      <c r="T397" s="66"/>
      <c r="U397" s="66"/>
    </row>
    <row r="398" spans="3:21" s="65" customFormat="1" ht="15" hidden="1" x14ac:dyDescent="0.25">
      <c r="C398" s="64"/>
      <c r="D398" s="65" t="s">
        <v>105</v>
      </c>
      <c r="E398" s="66">
        <v>2619.0699999999997</v>
      </c>
      <c r="F398" s="66">
        <v>16898.36</v>
      </c>
      <c r="G398" s="66">
        <v>1464.8200000000002</v>
      </c>
      <c r="H398" s="66">
        <v>1273.0999999999999</v>
      </c>
      <c r="I398" s="66">
        <v>22255.35</v>
      </c>
      <c r="J398" s="66"/>
      <c r="K398" s="66"/>
      <c r="M398" s="64"/>
      <c r="N398" s="65" t="s">
        <v>105</v>
      </c>
      <c r="O398" s="66">
        <v>197.17</v>
      </c>
      <c r="P398" s="66">
        <v>11860.8</v>
      </c>
      <c r="Q398" s="66">
        <v>2430.1325000000002</v>
      </c>
      <c r="R398" s="66">
        <v>0</v>
      </c>
      <c r="S398" s="66">
        <v>14488.102499999999</v>
      </c>
      <c r="T398" s="66"/>
      <c r="U398" s="66"/>
    </row>
    <row r="399" spans="3:21" s="65" customFormat="1" hidden="1" x14ac:dyDescent="0.25">
      <c r="D399" s="65" t="s">
        <v>106</v>
      </c>
      <c r="E399" s="66">
        <v>2680.7200000000003</v>
      </c>
      <c r="F399" s="66">
        <v>18387.740000000002</v>
      </c>
      <c r="G399" s="66">
        <v>1220.3400000000001</v>
      </c>
      <c r="H399" s="66">
        <v>1454.1399999999999</v>
      </c>
      <c r="I399" s="66">
        <v>23742.940000000002</v>
      </c>
      <c r="J399" s="66"/>
      <c r="K399" s="66"/>
      <c r="N399" s="65" t="s">
        <v>106</v>
      </c>
      <c r="O399" s="66">
        <v>131.77000000000001</v>
      </c>
      <c r="P399" s="66">
        <v>10094.4</v>
      </c>
      <c r="Q399" s="66">
        <v>2170.9700000000003</v>
      </c>
      <c r="R399" s="66">
        <v>68</v>
      </c>
      <c r="S399" s="66">
        <v>12465.14</v>
      </c>
      <c r="T399" s="66"/>
      <c r="U399" s="66"/>
    </row>
    <row r="400" spans="3:21" s="65" customFormat="1" hidden="1" x14ac:dyDescent="0.25">
      <c r="D400" s="65" t="s">
        <v>107</v>
      </c>
      <c r="E400" s="66">
        <v>2836.19</v>
      </c>
      <c r="F400" s="66">
        <v>17887.3</v>
      </c>
      <c r="G400" s="66">
        <v>1765.1875</v>
      </c>
      <c r="H400" s="66">
        <v>1604.3</v>
      </c>
      <c r="I400" s="66">
        <v>24092.977499999997</v>
      </c>
      <c r="J400" s="66"/>
      <c r="K400" s="66"/>
      <c r="N400" s="65" t="s">
        <v>107</v>
      </c>
      <c r="O400" s="66">
        <v>133.97999999999999</v>
      </c>
      <c r="P400" s="66">
        <v>10839.75</v>
      </c>
      <c r="Q400" s="66">
        <v>2092.83</v>
      </c>
      <c r="R400" s="66">
        <v>10</v>
      </c>
      <c r="S400" s="66">
        <v>13076.56</v>
      </c>
      <c r="T400" s="66"/>
      <c r="U400" s="66"/>
    </row>
    <row r="401" spans="3:21" s="65" customFormat="1" hidden="1" x14ac:dyDescent="0.25">
      <c r="D401" s="65" t="s">
        <v>108</v>
      </c>
      <c r="E401" s="66">
        <v>3901.86</v>
      </c>
      <c r="F401" s="66">
        <v>20154</v>
      </c>
      <c r="G401" s="66">
        <v>1978.57</v>
      </c>
      <c r="H401" s="66">
        <v>1526.5499999999997</v>
      </c>
      <c r="I401" s="66">
        <v>27560.98</v>
      </c>
      <c r="J401" s="66"/>
      <c r="K401" s="66"/>
      <c r="N401" s="65" t="s">
        <v>108</v>
      </c>
      <c r="O401" s="66">
        <v>597.12</v>
      </c>
      <c r="P401" s="66">
        <v>11920.8</v>
      </c>
      <c r="Q401" s="66">
        <v>1437.835</v>
      </c>
      <c r="R401" s="66">
        <v>0</v>
      </c>
      <c r="S401" s="66">
        <v>13955.755000000001</v>
      </c>
      <c r="T401" s="66"/>
      <c r="U401" s="66"/>
    </row>
    <row r="402" spans="3:21" s="65" customFormat="1" hidden="1" x14ac:dyDescent="0.25">
      <c r="D402" s="65" t="s">
        <v>109</v>
      </c>
      <c r="E402" s="66">
        <v>3766.25</v>
      </c>
      <c r="F402" s="66">
        <v>19633.02</v>
      </c>
      <c r="G402" s="66">
        <v>1626.9625000000001</v>
      </c>
      <c r="H402" s="66">
        <v>1604.73</v>
      </c>
      <c r="I402" s="66">
        <v>26630.962500000001</v>
      </c>
      <c r="J402" s="66"/>
      <c r="K402" s="66"/>
      <c r="N402" s="65" t="s">
        <v>109</v>
      </c>
      <c r="O402" s="66">
        <v>651.08000000000004</v>
      </c>
      <c r="P402" s="66">
        <v>12524.1</v>
      </c>
      <c r="Q402" s="66">
        <v>1806.655</v>
      </c>
      <c r="R402" s="66">
        <v>0</v>
      </c>
      <c r="S402" s="66">
        <v>14981.835000000001</v>
      </c>
      <c r="T402" s="66"/>
      <c r="U402" s="66"/>
    </row>
    <row r="403" spans="3:21" s="65" customFormat="1" hidden="1" x14ac:dyDescent="0.25">
      <c r="D403" s="65" t="s">
        <v>110</v>
      </c>
      <c r="E403" s="66">
        <v>3515.55</v>
      </c>
      <c r="F403" s="66">
        <v>19825.879999999997</v>
      </c>
      <c r="G403" s="66">
        <v>1406.6</v>
      </c>
      <c r="H403" s="66">
        <v>1824.05</v>
      </c>
      <c r="I403" s="66">
        <v>26572.079999999994</v>
      </c>
      <c r="J403" s="66"/>
      <c r="K403" s="66"/>
      <c r="N403" s="65" t="s">
        <v>110</v>
      </c>
      <c r="O403" s="66">
        <v>299.45</v>
      </c>
      <c r="P403" s="66">
        <v>12191.25</v>
      </c>
      <c r="Q403" s="66">
        <v>1823.21</v>
      </c>
      <c r="R403" s="66">
        <v>0</v>
      </c>
      <c r="S403" s="66">
        <v>14313.91</v>
      </c>
      <c r="T403" s="66"/>
      <c r="U403" s="66"/>
    </row>
    <row r="404" spans="3:21" s="65" customFormat="1" hidden="1" x14ac:dyDescent="0.25">
      <c r="D404" s="65" t="s">
        <v>111</v>
      </c>
      <c r="E404" s="66">
        <v>2779.3</v>
      </c>
      <c r="F404" s="66">
        <v>20548.45</v>
      </c>
      <c r="G404" s="66">
        <v>1584.1424999999999</v>
      </c>
      <c r="H404" s="66">
        <v>1634.74</v>
      </c>
      <c r="I404" s="66">
        <v>26546.632500000003</v>
      </c>
      <c r="J404" s="66"/>
      <c r="K404" s="66"/>
      <c r="N404" s="65" t="s">
        <v>111</v>
      </c>
      <c r="O404" s="66">
        <v>545.79999999999995</v>
      </c>
      <c r="P404" s="66">
        <v>9574.65</v>
      </c>
      <c r="Q404" s="66">
        <v>1235.6599999999999</v>
      </c>
      <c r="R404" s="66">
        <v>0</v>
      </c>
      <c r="S404" s="66">
        <v>11356.109999999999</v>
      </c>
      <c r="T404" s="66"/>
      <c r="U404" s="66"/>
    </row>
    <row r="405" spans="3:21" s="65" customFormat="1" ht="15" hidden="1" x14ac:dyDescent="0.25">
      <c r="C405" s="64">
        <v>2011</v>
      </c>
      <c r="D405" s="65" t="s">
        <v>112</v>
      </c>
      <c r="E405" s="66">
        <v>2373.3000000000002</v>
      </c>
      <c r="F405" s="66">
        <v>18621.87</v>
      </c>
      <c r="G405" s="66">
        <v>1133.1075000000001</v>
      </c>
      <c r="H405" s="66">
        <v>1289.8499999999999</v>
      </c>
      <c r="I405" s="66">
        <v>23418.127499999995</v>
      </c>
      <c r="J405" s="66"/>
      <c r="K405" s="66"/>
      <c r="M405" s="64">
        <v>2011</v>
      </c>
      <c r="N405" s="65" t="s">
        <v>112</v>
      </c>
      <c r="O405" s="66">
        <v>385.11</v>
      </c>
      <c r="P405" s="66">
        <v>12799.85</v>
      </c>
      <c r="Q405" s="66">
        <v>2394.62</v>
      </c>
      <c r="R405" s="66">
        <v>1.2</v>
      </c>
      <c r="S405" s="66">
        <v>15580.780000000002</v>
      </c>
      <c r="T405" s="66"/>
      <c r="U405" s="66"/>
    </row>
    <row r="406" spans="3:21" s="65" customFormat="1" ht="15" hidden="1" x14ac:dyDescent="0.25">
      <c r="C406" s="64"/>
      <c r="D406" s="65" t="s">
        <v>113</v>
      </c>
      <c r="E406" s="66">
        <v>3097.55</v>
      </c>
      <c r="F406" s="66">
        <v>17427.72</v>
      </c>
      <c r="G406" s="66">
        <v>1420.5050000000001</v>
      </c>
      <c r="H406" s="66">
        <v>1348.71</v>
      </c>
      <c r="I406" s="66">
        <v>23294.485000000001</v>
      </c>
      <c r="J406" s="66"/>
      <c r="K406" s="66"/>
      <c r="M406" s="64"/>
      <c r="N406" s="65" t="s">
        <v>113</v>
      </c>
      <c r="O406" s="66">
        <v>265.60000000000002</v>
      </c>
      <c r="P406" s="66">
        <v>7677.25</v>
      </c>
      <c r="Q406" s="66">
        <v>1322.04</v>
      </c>
      <c r="R406" s="66">
        <v>0</v>
      </c>
      <c r="S406" s="66">
        <v>9264.89</v>
      </c>
      <c r="T406" s="66"/>
      <c r="U406" s="66"/>
    </row>
    <row r="407" spans="3:21" s="65" customFormat="1" ht="13.5" hidden="1" customHeight="1" x14ac:dyDescent="0.25">
      <c r="C407" s="64"/>
      <c r="D407" s="65" t="s">
        <v>114</v>
      </c>
      <c r="E407" s="66">
        <v>3189.3199999999997</v>
      </c>
      <c r="F407" s="66">
        <v>23605.989999999998</v>
      </c>
      <c r="G407" s="66">
        <v>3308.5625</v>
      </c>
      <c r="H407" s="66">
        <v>1875.46</v>
      </c>
      <c r="I407" s="66">
        <v>31979.332499999997</v>
      </c>
      <c r="J407" s="66"/>
      <c r="K407" s="66"/>
      <c r="M407" s="64"/>
      <c r="N407" s="65" t="s">
        <v>114</v>
      </c>
      <c r="O407" s="66">
        <v>168</v>
      </c>
      <c r="P407" s="66">
        <v>12401.8</v>
      </c>
      <c r="Q407" s="66">
        <v>2479.56</v>
      </c>
      <c r="R407" s="66">
        <v>0</v>
      </c>
      <c r="S407" s="66">
        <v>15049.359999999999</v>
      </c>
      <c r="T407" s="66"/>
      <c r="U407" s="66"/>
    </row>
    <row r="408" spans="3:21" s="65" customFormat="1" ht="13.5" hidden="1" customHeight="1" x14ac:dyDescent="0.25">
      <c r="C408" s="64"/>
      <c r="D408" s="65" t="s">
        <v>188</v>
      </c>
      <c r="E408" s="66">
        <v>2794.62</v>
      </c>
      <c r="F408" s="66">
        <v>18076.3</v>
      </c>
      <c r="G408" s="66">
        <v>3170.2424999999998</v>
      </c>
      <c r="H408" s="66">
        <v>1690.33</v>
      </c>
      <c r="I408" s="66">
        <v>25731.4925</v>
      </c>
      <c r="J408" s="66"/>
      <c r="K408" s="66"/>
      <c r="M408" s="64"/>
      <c r="N408" s="65" t="s">
        <v>102</v>
      </c>
      <c r="O408" s="66">
        <v>192.57</v>
      </c>
      <c r="P408" s="66">
        <v>10551.15</v>
      </c>
      <c r="Q408" s="66">
        <v>2402.0699999999997</v>
      </c>
      <c r="R408" s="66">
        <v>347.9</v>
      </c>
      <c r="S408" s="66">
        <v>13493.689999999999</v>
      </c>
      <c r="T408" s="66"/>
      <c r="U408" s="66"/>
    </row>
    <row r="409" spans="3:21" s="65" customFormat="1" ht="13.5" hidden="1" customHeight="1" x14ac:dyDescent="0.25">
      <c r="C409" s="64"/>
      <c r="D409" s="65" t="s">
        <v>104</v>
      </c>
      <c r="E409" s="66">
        <v>2696.2</v>
      </c>
      <c r="F409" s="66">
        <v>19582.060000000001</v>
      </c>
      <c r="G409" s="66">
        <v>2256.2775000000001</v>
      </c>
      <c r="H409" s="66">
        <v>1993.35</v>
      </c>
      <c r="I409" s="66">
        <v>26527.887500000001</v>
      </c>
      <c r="J409" s="66"/>
      <c r="K409" s="66"/>
      <c r="M409" s="64"/>
      <c r="N409" s="65" t="s">
        <v>104</v>
      </c>
      <c r="O409" s="66">
        <v>327.96</v>
      </c>
      <c r="P409" s="66">
        <v>12124.05</v>
      </c>
      <c r="Q409" s="66">
        <v>2122.36</v>
      </c>
      <c r="R409" s="66">
        <v>0</v>
      </c>
      <c r="S409" s="66">
        <v>14574.369999999999</v>
      </c>
      <c r="T409" s="66"/>
      <c r="U409" s="66"/>
    </row>
    <row r="410" spans="3:21" s="65" customFormat="1" ht="13.5" hidden="1" customHeight="1" x14ac:dyDescent="0.25">
      <c r="C410" s="64"/>
      <c r="D410" s="65" t="s">
        <v>105</v>
      </c>
      <c r="E410" s="66">
        <v>2169.0600000000004</v>
      </c>
      <c r="F410" s="66">
        <v>20298.002500000002</v>
      </c>
      <c r="G410" s="66">
        <v>2187.7975000000001</v>
      </c>
      <c r="H410" s="66">
        <v>1877.56</v>
      </c>
      <c r="I410" s="66">
        <v>26532.420000000006</v>
      </c>
      <c r="J410" s="66"/>
      <c r="K410" s="66"/>
      <c r="M410" s="64"/>
      <c r="N410" s="65" t="s">
        <v>105</v>
      </c>
      <c r="O410" s="66">
        <v>422.79</v>
      </c>
      <c r="P410" s="66">
        <v>10941.825000000001</v>
      </c>
      <c r="Q410" s="66">
        <v>2493.83</v>
      </c>
      <c r="R410" s="66">
        <v>0</v>
      </c>
      <c r="S410" s="66">
        <v>13858.445000000002</v>
      </c>
      <c r="T410" s="66"/>
      <c r="U410" s="66"/>
    </row>
    <row r="411" spans="3:21" s="65" customFormat="1" ht="13.5" hidden="1" customHeight="1" x14ac:dyDescent="0.25">
      <c r="C411" s="64"/>
      <c r="D411" s="65" t="s">
        <v>106</v>
      </c>
      <c r="E411" s="66">
        <v>3242.37</v>
      </c>
      <c r="F411" s="66">
        <v>20465.730000000003</v>
      </c>
      <c r="G411" s="66">
        <v>2940.82</v>
      </c>
      <c r="H411" s="66">
        <v>1748.5500000000002</v>
      </c>
      <c r="I411" s="66">
        <v>28397.47</v>
      </c>
      <c r="J411" s="66"/>
      <c r="K411" s="66"/>
      <c r="L411" s="64"/>
      <c r="N411" s="66" t="s">
        <v>106</v>
      </c>
      <c r="O411" s="66">
        <v>526.53</v>
      </c>
      <c r="P411" s="66">
        <v>11954.5</v>
      </c>
      <c r="Q411" s="66">
        <v>2533.04</v>
      </c>
      <c r="R411" s="66">
        <v>0</v>
      </c>
      <c r="S411" s="66">
        <v>15014.07</v>
      </c>
      <c r="T411" s="66"/>
      <c r="U411" s="66"/>
    </row>
    <row r="412" spans="3:21" s="65" customFormat="1" ht="13.5" hidden="1" customHeight="1" x14ac:dyDescent="0.25">
      <c r="C412" s="64"/>
      <c r="D412" s="65" t="s">
        <v>107</v>
      </c>
      <c r="E412" s="66">
        <v>3173.23</v>
      </c>
      <c r="F412" s="66">
        <v>21849.559999999998</v>
      </c>
      <c r="G412" s="66">
        <v>3933.69</v>
      </c>
      <c r="H412" s="66">
        <v>2220.1099999999997</v>
      </c>
      <c r="I412" s="66">
        <v>31176.589999999997</v>
      </c>
      <c r="J412" s="66"/>
      <c r="K412" s="66"/>
      <c r="L412" s="64"/>
      <c r="N412" s="65" t="s">
        <v>107</v>
      </c>
      <c r="O412" s="66">
        <v>452.23</v>
      </c>
      <c r="P412" s="66">
        <v>13290.9</v>
      </c>
      <c r="Q412" s="66">
        <v>4250.2249999999995</v>
      </c>
      <c r="R412" s="66">
        <v>69.5</v>
      </c>
      <c r="S412" s="66">
        <v>18062.855</v>
      </c>
      <c r="T412" s="66"/>
      <c r="U412" s="66"/>
    </row>
    <row r="413" spans="3:21" s="65" customFormat="1" ht="13.5" hidden="1" customHeight="1" x14ac:dyDescent="0.25">
      <c r="C413" s="64"/>
      <c r="D413" s="65" t="s">
        <v>108</v>
      </c>
      <c r="E413" s="66">
        <v>3541.0474999999997</v>
      </c>
      <c r="F413" s="66">
        <v>21272.93</v>
      </c>
      <c r="G413" s="66">
        <v>3622.665</v>
      </c>
      <c r="H413" s="66">
        <v>1911.93</v>
      </c>
      <c r="I413" s="66">
        <v>30348.572500000002</v>
      </c>
      <c r="J413" s="66"/>
      <c r="K413" s="66"/>
      <c r="L413" s="64"/>
      <c r="N413" s="65" t="s">
        <v>108</v>
      </c>
      <c r="O413" s="66">
        <v>1592.4300000000003</v>
      </c>
      <c r="P413" s="66">
        <v>14020.775000000001</v>
      </c>
      <c r="Q413" s="66">
        <v>4060.65</v>
      </c>
      <c r="R413" s="66">
        <v>342</v>
      </c>
      <c r="S413" s="66">
        <v>20015.855000000003</v>
      </c>
      <c r="T413" s="66"/>
      <c r="U413" s="66"/>
    </row>
    <row r="414" spans="3:21" s="65" customFormat="1" ht="15" hidden="1" x14ac:dyDescent="0.25">
      <c r="C414" s="64"/>
      <c r="D414" s="65" t="s">
        <v>109</v>
      </c>
      <c r="E414" s="66">
        <v>3222.16</v>
      </c>
      <c r="F414" s="66">
        <v>21227.035</v>
      </c>
      <c r="G414" s="66">
        <v>3066.57</v>
      </c>
      <c r="H414" s="66">
        <v>1843</v>
      </c>
      <c r="I414" s="66">
        <v>29358.764999999999</v>
      </c>
      <c r="J414" s="66"/>
      <c r="K414" s="66"/>
      <c r="L414" s="64"/>
      <c r="N414" s="65" t="s">
        <v>109</v>
      </c>
      <c r="O414" s="66">
        <v>1103.31</v>
      </c>
      <c r="P414" s="66">
        <v>16346.7</v>
      </c>
      <c r="Q414" s="66">
        <v>3134.1350000000002</v>
      </c>
      <c r="R414" s="66">
        <v>240.5</v>
      </c>
      <c r="S414" s="66">
        <v>20824.645000000004</v>
      </c>
      <c r="T414" s="66"/>
      <c r="U414" s="66"/>
    </row>
    <row r="415" spans="3:21" s="65" customFormat="1" ht="15" hidden="1" x14ac:dyDescent="0.25">
      <c r="C415" s="64"/>
      <c r="D415" s="65" t="s">
        <v>110</v>
      </c>
      <c r="E415" s="66">
        <v>3462.8</v>
      </c>
      <c r="F415" s="66">
        <v>20770.089999999997</v>
      </c>
      <c r="G415" s="66">
        <v>3105.6975000000002</v>
      </c>
      <c r="H415" s="66">
        <v>1978.17</v>
      </c>
      <c r="I415" s="66">
        <v>29316.757499999992</v>
      </c>
      <c r="J415" s="66"/>
      <c r="K415" s="66"/>
      <c r="L415" s="64"/>
      <c r="N415" s="65" t="s">
        <v>110</v>
      </c>
      <c r="O415" s="66">
        <v>1139.51</v>
      </c>
      <c r="P415" s="66">
        <v>14769.55</v>
      </c>
      <c r="Q415" s="66">
        <v>2148.605</v>
      </c>
      <c r="R415" s="66">
        <v>144.69999999999999</v>
      </c>
      <c r="S415" s="66">
        <v>18202.365000000002</v>
      </c>
      <c r="T415" s="66"/>
      <c r="U415" s="66"/>
    </row>
    <row r="416" spans="3:21" s="65" customFormat="1" ht="15" hidden="1" x14ac:dyDescent="0.25">
      <c r="C416" s="64"/>
      <c r="D416" s="65" t="s">
        <v>189</v>
      </c>
      <c r="E416" s="66">
        <v>3010.12</v>
      </c>
      <c r="F416" s="66">
        <v>20747.599999999999</v>
      </c>
      <c r="G416" s="66">
        <v>3101.3224999999998</v>
      </c>
      <c r="H416" s="66">
        <v>2445.87</v>
      </c>
      <c r="I416" s="66">
        <v>29304.912499999995</v>
      </c>
      <c r="J416" s="66"/>
      <c r="K416" s="66"/>
      <c r="L416" s="64"/>
      <c r="N416" s="65" t="s">
        <v>189</v>
      </c>
      <c r="O416" s="66">
        <v>872.8</v>
      </c>
      <c r="P416" s="66">
        <v>19905.5</v>
      </c>
      <c r="Q416" s="66">
        <v>3104.1949999999997</v>
      </c>
      <c r="R416" s="66">
        <v>206.5</v>
      </c>
      <c r="S416" s="66">
        <v>24088.994999999999</v>
      </c>
      <c r="T416" s="66"/>
      <c r="U416" s="66"/>
    </row>
    <row r="417" spans="2:21" s="46" customFormat="1" ht="15" x14ac:dyDescent="0.25">
      <c r="B417" s="62" t="s">
        <v>203</v>
      </c>
      <c r="C417" s="62">
        <v>2012</v>
      </c>
      <c r="D417" s="68" t="s">
        <v>112</v>
      </c>
      <c r="E417" s="48">
        <v>2140.2399999999998</v>
      </c>
      <c r="F417" s="48">
        <v>16718.25</v>
      </c>
      <c r="G417" s="48">
        <v>3611.4349999999999</v>
      </c>
      <c r="H417" s="48">
        <v>2151.27</v>
      </c>
      <c r="I417" s="48">
        <v>24621.195</v>
      </c>
      <c r="J417" s="48"/>
      <c r="K417" s="48"/>
      <c r="L417" s="62" t="s">
        <v>204</v>
      </c>
      <c r="M417" s="62">
        <v>2012</v>
      </c>
      <c r="N417" s="68" t="s">
        <v>112</v>
      </c>
      <c r="O417" s="48">
        <v>743.31999999999994</v>
      </c>
      <c r="P417" s="48">
        <v>9782.7250000000004</v>
      </c>
      <c r="Q417" s="48">
        <v>1950.83</v>
      </c>
      <c r="R417" s="48">
        <v>102.5</v>
      </c>
      <c r="S417" s="48">
        <v>12579.375</v>
      </c>
      <c r="T417" s="48"/>
      <c r="U417" s="48"/>
    </row>
    <row r="418" spans="2:21" s="46" customFormat="1" ht="15" x14ac:dyDescent="0.25">
      <c r="C418" s="62"/>
      <c r="D418" s="68" t="s">
        <v>113</v>
      </c>
      <c r="E418" s="48">
        <v>2932.6800000000003</v>
      </c>
      <c r="F418" s="48">
        <v>16339.2</v>
      </c>
      <c r="G418" s="48">
        <v>4268.0349999999999</v>
      </c>
      <c r="H418" s="48">
        <v>2174.5500000000002</v>
      </c>
      <c r="I418" s="48">
        <v>25714.465</v>
      </c>
      <c r="J418" s="48"/>
      <c r="K418" s="48"/>
      <c r="L418" s="62"/>
      <c r="M418" s="62"/>
      <c r="N418" s="68" t="s">
        <v>113</v>
      </c>
      <c r="O418" s="48">
        <v>844.6</v>
      </c>
      <c r="P418" s="48">
        <v>11143.849999999999</v>
      </c>
      <c r="Q418" s="48">
        <v>2248.27</v>
      </c>
      <c r="R418" s="48">
        <v>34</v>
      </c>
      <c r="S418" s="48">
        <v>14270.72</v>
      </c>
      <c r="T418" s="48"/>
      <c r="U418" s="48"/>
    </row>
    <row r="419" spans="2:21" s="46" customFormat="1" ht="15" x14ac:dyDescent="0.25">
      <c r="C419" s="62"/>
      <c r="D419" s="68" t="s">
        <v>114</v>
      </c>
      <c r="E419" s="48">
        <v>3654.56</v>
      </c>
      <c r="F419" s="48">
        <v>18881.509999999998</v>
      </c>
      <c r="G419" s="48">
        <v>5311.2724999999991</v>
      </c>
      <c r="H419" s="48">
        <v>2174.1</v>
      </c>
      <c r="I419" s="48">
        <v>30021.442499999997</v>
      </c>
      <c r="J419" s="48"/>
      <c r="K419" s="48"/>
      <c r="L419" s="62"/>
      <c r="M419" s="62"/>
      <c r="N419" s="68" t="s">
        <v>114</v>
      </c>
      <c r="O419" s="48">
        <v>1010.4100000000001</v>
      </c>
      <c r="P419" s="48">
        <v>12200.6</v>
      </c>
      <c r="Q419" s="48">
        <v>2977.41</v>
      </c>
      <c r="R419" s="48">
        <v>68</v>
      </c>
      <c r="S419" s="48">
        <v>16256.42</v>
      </c>
      <c r="T419" s="48"/>
      <c r="U419" s="48"/>
    </row>
    <row r="420" spans="2:21" s="46" customFormat="1" ht="15" x14ac:dyDescent="0.25">
      <c r="C420" s="62"/>
      <c r="D420" s="68" t="s">
        <v>102</v>
      </c>
      <c r="E420" s="48">
        <v>2991.0325000000003</v>
      </c>
      <c r="F420" s="48">
        <v>14606.415000000001</v>
      </c>
      <c r="G420" s="48">
        <v>3727.1449999999995</v>
      </c>
      <c r="H420" s="48">
        <v>1731.33</v>
      </c>
      <c r="I420" s="48">
        <v>23055.922500000001</v>
      </c>
      <c r="J420" s="48"/>
      <c r="K420" s="48"/>
      <c r="L420" s="62"/>
      <c r="M420" s="62"/>
      <c r="N420" s="68" t="s">
        <v>102</v>
      </c>
      <c r="O420" s="48">
        <v>1084.99</v>
      </c>
      <c r="P420" s="48">
        <v>8995.4749999999985</v>
      </c>
      <c r="Q420" s="48">
        <v>2795.79</v>
      </c>
      <c r="R420" s="48">
        <v>0</v>
      </c>
      <c r="S420" s="48">
        <v>12876.254999999997</v>
      </c>
      <c r="T420" s="48"/>
      <c r="U420" s="48"/>
    </row>
    <row r="421" spans="2:21" s="46" customFormat="1" ht="15" x14ac:dyDescent="0.25">
      <c r="C421" s="62"/>
      <c r="D421" s="68" t="s">
        <v>104</v>
      </c>
      <c r="E421" s="48">
        <v>3424.69</v>
      </c>
      <c r="F421" s="48">
        <v>18488.669999999998</v>
      </c>
      <c r="G421" s="48">
        <v>4666.8649999999998</v>
      </c>
      <c r="H421" s="48">
        <v>1868.64</v>
      </c>
      <c r="I421" s="48">
        <v>28448.864999999998</v>
      </c>
      <c r="J421" s="48"/>
      <c r="K421" s="48"/>
      <c r="L421" s="62"/>
      <c r="M421" s="62"/>
      <c r="N421" s="68" t="s">
        <v>104</v>
      </c>
      <c r="O421" s="48">
        <v>876.7299999999999</v>
      </c>
      <c r="P421" s="48">
        <v>12400.45</v>
      </c>
      <c r="Q421" s="48">
        <v>3206.35</v>
      </c>
      <c r="R421" s="48">
        <v>0</v>
      </c>
      <c r="S421" s="48">
        <v>16483.53</v>
      </c>
      <c r="T421" s="48"/>
      <c r="U421" s="48"/>
    </row>
    <row r="422" spans="2:21" s="46" customFormat="1" ht="15" x14ac:dyDescent="0.25">
      <c r="C422" s="62"/>
      <c r="D422" s="68" t="s">
        <v>105</v>
      </c>
      <c r="E422" s="48">
        <v>3796.68</v>
      </c>
      <c r="F422" s="48">
        <v>20507.87</v>
      </c>
      <c r="G422" s="48">
        <v>4569.3249999999998</v>
      </c>
      <c r="H422" s="48">
        <v>2270.9299999999998</v>
      </c>
      <c r="I422" s="48">
        <v>31144.805</v>
      </c>
      <c r="J422" s="48"/>
      <c r="K422" s="48"/>
      <c r="L422" s="62"/>
      <c r="M422" s="62"/>
      <c r="N422" s="68" t="s">
        <v>105</v>
      </c>
      <c r="O422" s="48">
        <v>624.86</v>
      </c>
      <c r="P422" s="48">
        <v>11967.875</v>
      </c>
      <c r="Q422" s="48">
        <v>2476.87</v>
      </c>
      <c r="R422" s="48">
        <v>0</v>
      </c>
      <c r="S422" s="48">
        <v>15069.605</v>
      </c>
      <c r="T422" s="48"/>
      <c r="U422" s="48"/>
    </row>
    <row r="423" spans="2:21" s="46" customFormat="1" ht="15" x14ac:dyDescent="0.25">
      <c r="C423" s="62"/>
      <c r="D423" s="68" t="s">
        <v>106</v>
      </c>
      <c r="E423" s="48">
        <v>3184.54</v>
      </c>
      <c r="F423" s="48">
        <v>17666.650000000001</v>
      </c>
      <c r="G423" s="48">
        <v>4040.8474999999999</v>
      </c>
      <c r="H423" s="48">
        <v>2259.62</v>
      </c>
      <c r="I423" s="48">
        <v>27151.657500000001</v>
      </c>
      <c r="J423" s="48"/>
      <c r="K423" s="48"/>
      <c r="L423" s="62"/>
      <c r="M423" s="62"/>
      <c r="N423" s="68" t="s">
        <v>106</v>
      </c>
      <c r="O423" s="48">
        <v>933.5</v>
      </c>
      <c r="P423" s="48">
        <v>11359.375</v>
      </c>
      <c r="Q423" s="48">
        <v>2597.2799999999997</v>
      </c>
      <c r="R423" s="48">
        <v>68</v>
      </c>
      <c r="S423" s="48">
        <v>14958.154999999999</v>
      </c>
      <c r="T423" s="48"/>
      <c r="U423" s="48"/>
    </row>
    <row r="424" spans="2:21" s="46" customFormat="1" ht="15" x14ac:dyDescent="0.25">
      <c r="C424" s="62"/>
      <c r="D424" s="68" t="s">
        <v>107</v>
      </c>
      <c r="E424" s="48">
        <v>3313.26</v>
      </c>
      <c r="F424" s="48">
        <v>17387.22</v>
      </c>
      <c r="G424" s="48">
        <v>3455.7750000000001</v>
      </c>
      <c r="H424" s="48">
        <v>2097.37</v>
      </c>
      <c r="I424" s="48">
        <v>26253.625000000004</v>
      </c>
      <c r="J424" s="48"/>
      <c r="K424" s="48"/>
      <c r="L424" s="62"/>
      <c r="M424" s="62"/>
      <c r="N424" s="68" t="s">
        <v>107</v>
      </c>
      <c r="O424" s="48">
        <v>1023.63</v>
      </c>
      <c r="P424" s="48">
        <v>12165.74</v>
      </c>
      <c r="Q424" s="48">
        <v>3320.1949999999997</v>
      </c>
      <c r="R424" s="48">
        <v>15</v>
      </c>
      <c r="S424" s="48">
        <v>16524.564999999999</v>
      </c>
      <c r="T424" s="48"/>
      <c r="U424" s="48"/>
    </row>
    <row r="425" spans="2:21" s="46" customFormat="1" ht="15" x14ac:dyDescent="0.25">
      <c r="C425" s="62"/>
      <c r="D425" s="68" t="s">
        <v>108</v>
      </c>
      <c r="E425" s="48">
        <v>2977.62</v>
      </c>
      <c r="F425" s="48">
        <v>18078.47</v>
      </c>
      <c r="G425" s="48">
        <v>3724.7719999999999</v>
      </c>
      <c r="H425" s="48">
        <v>2561.33</v>
      </c>
      <c r="I425" s="48">
        <v>27342.192000000003</v>
      </c>
      <c r="J425" s="48"/>
      <c r="K425" s="48"/>
      <c r="L425" s="62"/>
      <c r="M425" s="62"/>
      <c r="N425" s="68" t="s">
        <v>108</v>
      </c>
      <c r="O425" s="48">
        <v>1184.31</v>
      </c>
      <c r="P425" s="48">
        <v>10738.193000000001</v>
      </c>
      <c r="Q425" s="48">
        <v>3261.56</v>
      </c>
      <c r="R425" s="48">
        <v>117</v>
      </c>
      <c r="S425" s="48">
        <v>15301.063</v>
      </c>
      <c r="T425" s="48"/>
      <c r="U425" s="48"/>
    </row>
    <row r="426" spans="2:21" s="46" customFormat="1" ht="15" x14ac:dyDescent="0.25">
      <c r="C426" s="62"/>
      <c r="D426" s="68" t="s">
        <v>109</v>
      </c>
      <c r="E426" s="48">
        <v>3104.35</v>
      </c>
      <c r="F426" s="48">
        <v>18259.949999999997</v>
      </c>
      <c r="G426" s="48">
        <v>3848.09</v>
      </c>
      <c r="H426" s="48">
        <v>2166.3249999999998</v>
      </c>
      <c r="I426" s="48">
        <v>27378.714999999997</v>
      </c>
      <c r="J426" s="48"/>
      <c r="K426" s="48"/>
      <c r="L426" s="62"/>
      <c r="M426" s="62"/>
      <c r="N426" s="68" t="s">
        <v>109</v>
      </c>
      <c r="O426" s="48">
        <v>1103.07</v>
      </c>
      <c r="P426" s="48">
        <v>10353.42</v>
      </c>
      <c r="Q426" s="48">
        <v>3589.52</v>
      </c>
      <c r="R426" s="48">
        <v>20.5</v>
      </c>
      <c r="S426" s="48">
        <v>15066.51</v>
      </c>
      <c r="T426" s="48"/>
      <c r="U426" s="48"/>
    </row>
    <row r="427" spans="2:21" s="46" customFormat="1" ht="15" x14ac:dyDescent="0.25">
      <c r="C427" s="62"/>
      <c r="D427" s="68" t="s">
        <v>110</v>
      </c>
      <c r="E427" s="48">
        <v>3261.45</v>
      </c>
      <c r="F427" s="48">
        <v>19306.45</v>
      </c>
      <c r="G427" s="48">
        <v>4046.46</v>
      </c>
      <c r="H427" s="48">
        <v>2197.8199999999997</v>
      </c>
      <c r="I427" s="48">
        <v>28812.18</v>
      </c>
      <c r="J427" s="48"/>
      <c r="K427" s="48"/>
      <c r="L427" s="62"/>
      <c r="M427" s="62"/>
      <c r="N427" s="68" t="s">
        <v>110</v>
      </c>
      <c r="O427" s="48">
        <v>1526.42</v>
      </c>
      <c r="P427" s="48">
        <v>10409.925000000001</v>
      </c>
      <c r="Q427" s="48">
        <v>3471.94</v>
      </c>
      <c r="R427" s="48">
        <v>7.5</v>
      </c>
      <c r="S427" s="48">
        <v>15415.785000000002</v>
      </c>
      <c r="T427" s="48"/>
      <c r="U427" s="48"/>
    </row>
    <row r="428" spans="2:21" s="46" customFormat="1" ht="15" x14ac:dyDescent="0.25">
      <c r="C428" s="62"/>
      <c r="D428" s="68" t="s">
        <v>111</v>
      </c>
      <c r="E428" s="48">
        <v>3291.43</v>
      </c>
      <c r="F428" s="48">
        <v>17531.32</v>
      </c>
      <c r="G428" s="48">
        <v>2498.0450000000001</v>
      </c>
      <c r="H428" s="48">
        <v>2000.7899999999997</v>
      </c>
      <c r="I428" s="48">
        <v>25321.584999999999</v>
      </c>
      <c r="J428" s="48"/>
      <c r="K428" s="48"/>
      <c r="L428" s="62"/>
      <c r="M428" s="62"/>
      <c r="N428" s="68" t="s">
        <v>111</v>
      </c>
      <c r="O428" s="48">
        <v>1702.59</v>
      </c>
      <c r="P428" s="48">
        <v>9044.35</v>
      </c>
      <c r="Q428" s="48">
        <v>2107.2250000000004</v>
      </c>
      <c r="R428" s="48">
        <v>68</v>
      </c>
      <c r="S428" s="48">
        <v>12922.165000000001</v>
      </c>
      <c r="T428" s="48"/>
      <c r="U428" s="48"/>
    </row>
    <row r="429" spans="2:21" s="46" customFormat="1" ht="15" x14ac:dyDescent="0.25">
      <c r="C429" s="62">
        <v>2013</v>
      </c>
      <c r="D429" s="68" t="s">
        <v>112</v>
      </c>
      <c r="E429" s="48">
        <v>2218.2799999999997</v>
      </c>
      <c r="F429" s="48">
        <v>15627.9</v>
      </c>
      <c r="G429" s="48">
        <v>3629.8824999999997</v>
      </c>
      <c r="H429" s="48">
        <v>1994.8600000000001</v>
      </c>
      <c r="I429" s="48">
        <v>23470.922500000001</v>
      </c>
      <c r="J429" s="48"/>
      <c r="K429" s="48"/>
      <c r="L429" s="62"/>
      <c r="M429" s="62">
        <v>2013</v>
      </c>
      <c r="N429" s="68" t="s">
        <v>112</v>
      </c>
      <c r="O429" s="48">
        <v>165.14999999999998</v>
      </c>
      <c r="P429" s="48">
        <v>6319.55</v>
      </c>
      <c r="Q429" s="48">
        <v>2956.1949999999997</v>
      </c>
      <c r="R429" s="48">
        <v>34.5</v>
      </c>
      <c r="S429" s="48">
        <v>9475.3950000000004</v>
      </c>
      <c r="T429" s="48"/>
      <c r="U429" s="48"/>
    </row>
    <row r="430" spans="2:21" s="46" customFormat="1" ht="15" x14ac:dyDescent="0.25">
      <c r="C430" s="62"/>
      <c r="D430" s="68" t="s">
        <v>113</v>
      </c>
      <c r="E430" s="48">
        <v>3646.0474999999997</v>
      </c>
      <c r="F430" s="48">
        <v>16305.150000000001</v>
      </c>
      <c r="G430" s="48">
        <v>3502.0075000000002</v>
      </c>
      <c r="H430" s="48">
        <v>1817.33</v>
      </c>
      <c r="I430" s="48">
        <v>25270.535000000003</v>
      </c>
      <c r="J430" s="48"/>
      <c r="K430" s="48"/>
      <c r="L430" s="62"/>
      <c r="M430" s="62"/>
      <c r="N430" s="68" t="s">
        <v>113</v>
      </c>
      <c r="O430" s="48">
        <v>1937.0700000000002</v>
      </c>
      <c r="P430" s="48">
        <v>6632.8499999999995</v>
      </c>
      <c r="Q430" s="48">
        <v>2110.7224999999999</v>
      </c>
      <c r="R430" s="48">
        <v>0</v>
      </c>
      <c r="S430" s="48">
        <v>10680.6425</v>
      </c>
      <c r="T430" s="48"/>
      <c r="U430" s="48"/>
    </row>
    <row r="431" spans="2:21" s="46" customFormat="1" ht="15" x14ac:dyDescent="0.25">
      <c r="C431" s="62"/>
      <c r="D431" s="68" t="s">
        <v>114</v>
      </c>
      <c r="E431" s="48">
        <v>3290.56</v>
      </c>
      <c r="F431" s="48">
        <v>15255.775000000001</v>
      </c>
      <c r="G431" s="48">
        <v>2763.4025000000001</v>
      </c>
      <c r="H431" s="48">
        <v>1842.77</v>
      </c>
      <c r="I431" s="48">
        <v>23152.507500000003</v>
      </c>
      <c r="J431" s="48"/>
      <c r="K431" s="48"/>
      <c r="L431" s="62"/>
      <c r="M431" s="62"/>
      <c r="N431" s="68" t="s">
        <v>114</v>
      </c>
      <c r="O431" s="48">
        <v>1228.1300000000001</v>
      </c>
      <c r="P431" s="48">
        <v>6929.5</v>
      </c>
      <c r="Q431" s="48">
        <v>2141.08</v>
      </c>
      <c r="R431" s="48">
        <v>67.5</v>
      </c>
      <c r="S431" s="48">
        <v>10366.209999999999</v>
      </c>
      <c r="T431" s="48"/>
      <c r="U431" s="48"/>
    </row>
    <row r="432" spans="2:21" s="46" customFormat="1" ht="15" x14ac:dyDescent="0.25">
      <c r="C432" s="62"/>
      <c r="D432" s="68" t="s">
        <v>102</v>
      </c>
      <c r="E432" s="48">
        <v>3272.52</v>
      </c>
      <c r="F432" s="48">
        <v>16784.05</v>
      </c>
      <c r="G432" s="48">
        <v>3139.2550000000001</v>
      </c>
      <c r="H432" s="48">
        <v>2213.06</v>
      </c>
      <c r="I432" s="48">
        <v>25408.885000000002</v>
      </c>
      <c r="J432" s="48"/>
      <c r="K432" s="48"/>
      <c r="L432" s="62"/>
      <c r="M432" s="62"/>
      <c r="N432" s="68" t="s">
        <v>102</v>
      </c>
      <c r="O432" s="48">
        <v>1672.58</v>
      </c>
      <c r="P432" s="48">
        <v>7036.4</v>
      </c>
      <c r="Q432" s="48">
        <v>2833.88</v>
      </c>
      <c r="R432" s="48">
        <v>102.5</v>
      </c>
      <c r="S432" s="48">
        <v>11645.36</v>
      </c>
      <c r="T432" s="48"/>
      <c r="U432" s="48"/>
    </row>
    <row r="433" spans="3:21" s="46" customFormat="1" ht="15" x14ac:dyDescent="0.25">
      <c r="C433" s="62"/>
      <c r="D433" s="68" t="s">
        <v>104</v>
      </c>
      <c r="E433" s="48">
        <v>4090.45</v>
      </c>
      <c r="F433" s="48">
        <v>16384.849999999999</v>
      </c>
      <c r="G433" s="48">
        <v>2938.9025000000001</v>
      </c>
      <c r="H433" s="48">
        <v>2025.19</v>
      </c>
      <c r="I433" s="48">
        <v>25439.392499999998</v>
      </c>
      <c r="J433" s="48"/>
      <c r="K433" s="48"/>
      <c r="L433" s="62"/>
      <c r="M433" s="62"/>
      <c r="N433" s="68" t="s">
        <v>104</v>
      </c>
      <c r="O433" s="48">
        <v>1578.6100000000001</v>
      </c>
      <c r="P433" s="48">
        <v>5337.9250000000002</v>
      </c>
      <c r="Q433" s="48">
        <v>3250.25</v>
      </c>
      <c r="R433" s="48">
        <v>17.5</v>
      </c>
      <c r="S433" s="48">
        <v>10184.285</v>
      </c>
      <c r="T433" s="48"/>
      <c r="U433" s="48"/>
    </row>
    <row r="434" spans="3:21" s="46" customFormat="1" ht="15" x14ac:dyDescent="0.25">
      <c r="C434" s="62"/>
      <c r="D434" s="68" t="s">
        <v>105</v>
      </c>
      <c r="E434" s="48">
        <v>3096.21</v>
      </c>
      <c r="F434" s="48">
        <v>15436.1</v>
      </c>
      <c r="G434" s="48">
        <v>2915.2049999999999</v>
      </c>
      <c r="H434" s="48">
        <v>1888.5700000000002</v>
      </c>
      <c r="I434" s="48">
        <v>23336.084999999999</v>
      </c>
      <c r="J434" s="48"/>
      <c r="K434" s="48"/>
      <c r="L434" s="62"/>
      <c r="M434" s="62"/>
      <c r="N434" s="68" t="s">
        <v>105</v>
      </c>
      <c r="O434" s="48">
        <v>1624.68</v>
      </c>
      <c r="P434" s="48">
        <v>7964.6750000000002</v>
      </c>
      <c r="Q434" s="48">
        <v>2818.93</v>
      </c>
      <c r="R434" s="48">
        <v>34</v>
      </c>
      <c r="S434" s="48">
        <v>12442.285</v>
      </c>
      <c r="T434" s="48"/>
      <c r="U434" s="48"/>
    </row>
    <row r="435" spans="3:21" s="46" customFormat="1" ht="15" x14ac:dyDescent="0.25">
      <c r="C435" s="62"/>
      <c r="D435" s="68" t="s">
        <v>106</v>
      </c>
      <c r="E435" s="48">
        <v>3094.51</v>
      </c>
      <c r="F435" s="48">
        <v>13913.86</v>
      </c>
      <c r="G435" s="48">
        <v>4373.9274999999998</v>
      </c>
      <c r="H435" s="48">
        <v>2655</v>
      </c>
      <c r="I435" s="48">
        <v>24037.297500000001</v>
      </c>
      <c r="J435" s="48"/>
      <c r="K435" s="48"/>
      <c r="L435" s="62"/>
      <c r="M435" s="62"/>
      <c r="N435" s="68" t="s">
        <v>106</v>
      </c>
      <c r="O435" s="48">
        <v>1946.7299999999998</v>
      </c>
      <c r="P435" s="48">
        <v>9653.9750000000004</v>
      </c>
      <c r="Q435" s="48">
        <v>3767.16</v>
      </c>
      <c r="R435" s="48">
        <v>85.45</v>
      </c>
      <c r="S435" s="48">
        <v>15453.315000000001</v>
      </c>
      <c r="T435" s="48"/>
      <c r="U435" s="48"/>
    </row>
    <row r="436" spans="3:21" s="46" customFormat="1" ht="15" x14ac:dyDescent="0.25">
      <c r="C436" s="62"/>
      <c r="D436" s="68" t="s">
        <v>107</v>
      </c>
      <c r="E436" s="48">
        <v>1678.52</v>
      </c>
      <c r="F436" s="48">
        <v>11710.099999999999</v>
      </c>
      <c r="G436" s="48">
        <v>3007.7849999999999</v>
      </c>
      <c r="H436" s="48">
        <v>1532.8899999999999</v>
      </c>
      <c r="I436" s="48">
        <v>17929.294999999998</v>
      </c>
      <c r="J436" s="48"/>
      <c r="K436" s="48"/>
      <c r="L436" s="62"/>
      <c r="M436" s="62"/>
      <c r="N436" s="68" t="s">
        <v>107</v>
      </c>
      <c r="O436" s="48">
        <v>1307.0700000000002</v>
      </c>
      <c r="P436" s="48">
        <v>6750.15</v>
      </c>
      <c r="Q436" s="48">
        <v>2837.4900000000002</v>
      </c>
      <c r="R436" s="48">
        <v>232.37</v>
      </c>
      <c r="S436" s="48">
        <v>11127.08</v>
      </c>
      <c r="T436" s="48"/>
      <c r="U436" s="48"/>
    </row>
    <row r="437" spans="3:21" s="46" customFormat="1" ht="15" x14ac:dyDescent="0.25">
      <c r="C437" s="62"/>
      <c r="D437" s="68" t="s">
        <v>108</v>
      </c>
      <c r="E437" s="48">
        <v>3290.58</v>
      </c>
      <c r="F437" s="48">
        <v>17351.686999999998</v>
      </c>
      <c r="G437" s="48">
        <v>5310.3324999999995</v>
      </c>
      <c r="H437" s="48">
        <v>2690.1175000000003</v>
      </c>
      <c r="I437" s="48">
        <v>28642.717000000001</v>
      </c>
      <c r="J437" s="48"/>
      <c r="K437" s="48"/>
      <c r="L437" s="62"/>
      <c r="M437" s="62"/>
      <c r="N437" s="68" t="s">
        <v>108</v>
      </c>
      <c r="O437" s="48">
        <v>1582.77</v>
      </c>
      <c r="P437" s="48">
        <v>7635.3</v>
      </c>
      <c r="Q437" s="48">
        <v>2711.57</v>
      </c>
      <c r="R437" s="48">
        <v>169.75</v>
      </c>
      <c r="S437" s="48">
        <v>12099.39</v>
      </c>
      <c r="T437" s="48"/>
      <c r="U437" s="48"/>
    </row>
    <row r="438" spans="3:21" s="46" customFormat="1" ht="15" x14ac:dyDescent="0.25">
      <c r="C438" s="62"/>
      <c r="D438" s="68" t="s">
        <v>109</v>
      </c>
      <c r="E438" s="48">
        <v>3416.62</v>
      </c>
      <c r="F438" s="48">
        <v>16084.995000000001</v>
      </c>
      <c r="G438" s="48">
        <v>5462.74</v>
      </c>
      <c r="H438" s="48">
        <v>2899.7200000000003</v>
      </c>
      <c r="I438" s="48">
        <v>27864.075000000004</v>
      </c>
      <c r="J438" s="48"/>
      <c r="K438" s="48"/>
      <c r="L438" s="62"/>
      <c r="M438" s="62"/>
      <c r="N438" s="68" t="s">
        <v>109</v>
      </c>
      <c r="O438" s="48">
        <v>1930.8449999999998</v>
      </c>
      <c r="P438" s="48">
        <v>8024.1</v>
      </c>
      <c r="Q438" s="48">
        <v>3103.75</v>
      </c>
      <c r="R438" s="48">
        <v>65.45</v>
      </c>
      <c r="S438" s="48">
        <v>13124.145</v>
      </c>
      <c r="T438" s="48"/>
      <c r="U438" s="48"/>
    </row>
    <row r="439" spans="3:21" s="46" customFormat="1" ht="15" x14ac:dyDescent="0.25">
      <c r="C439" s="62"/>
      <c r="D439" s="68" t="s">
        <v>110</v>
      </c>
      <c r="E439" s="48">
        <v>3410.96</v>
      </c>
      <c r="F439" s="48">
        <v>15533.849999999999</v>
      </c>
      <c r="G439" s="48">
        <v>5394.1324999999997</v>
      </c>
      <c r="H439" s="48">
        <v>2310.7200000000003</v>
      </c>
      <c r="I439" s="48">
        <v>26649.662499999999</v>
      </c>
      <c r="J439" s="48"/>
      <c r="K439" s="48"/>
      <c r="L439" s="62"/>
      <c r="M439" s="62"/>
      <c r="N439" s="68" t="s">
        <v>110</v>
      </c>
      <c r="O439" s="48">
        <v>1937.1999999999998</v>
      </c>
      <c r="P439" s="48">
        <v>9273</v>
      </c>
      <c r="Q439" s="48">
        <v>2279.6999999999998</v>
      </c>
      <c r="R439" s="48">
        <v>98.18</v>
      </c>
      <c r="S439" s="48">
        <v>13588.080000000002</v>
      </c>
      <c r="T439" s="48"/>
      <c r="U439" s="48"/>
    </row>
    <row r="440" spans="3:21" s="46" customFormat="1" ht="15" x14ac:dyDescent="0.25">
      <c r="C440" s="62"/>
      <c r="D440" s="68" t="s">
        <v>111</v>
      </c>
      <c r="E440" s="48">
        <v>3794.2299999999996</v>
      </c>
      <c r="F440" s="48">
        <v>16566.349999999999</v>
      </c>
      <c r="G440" s="48">
        <v>5326.46</v>
      </c>
      <c r="H440" s="48">
        <v>2218.62</v>
      </c>
      <c r="I440" s="48">
        <v>27905.659999999996</v>
      </c>
      <c r="J440" s="48"/>
      <c r="K440" s="48"/>
      <c r="L440" s="62"/>
      <c r="M440" s="62"/>
      <c r="N440" s="68" t="s">
        <v>111</v>
      </c>
      <c r="O440" s="48">
        <v>2027.1599999999999</v>
      </c>
      <c r="P440" s="48">
        <v>8865.65</v>
      </c>
      <c r="Q440" s="48">
        <v>2138.5299999999997</v>
      </c>
      <c r="R440" s="48">
        <v>195.35</v>
      </c>
      <c r="S440" s="48">
        <v>13226.69</v>
      </c>
      <c r="T440" s="48"/>
      <c r="U440" s="48"/>
    </row>
    <row r="441" spans="3:21" s="46" customFormat="1" ht="15.75" customHeight="1" x14ac:dyDescent="0.25">
      <c r="C441" s="62">
        <v>2014</v>
      </c>
      <c r="D441" s="68" t="s">
        <v>112</v>
      </c>
      <c r="E441" s="48">
        <v>3435.57</v>
      </c>
      <c r="F441" s="48">
        <v>14585.05</v>
      </c>
      <c r="G441" s="48">
        <v>5096.37</v>
      </c>
      <c r="H441" s="48">
        <v>2347.4475000000002</v>
      </c>
      <c r="I441" s="48">
        <v>25464.4375</v>
      </c>
      <c r="J441" s="48"/>
      <c r="K441" s="48"/>
      <c r="L441" s="62"/>
      <c r="M441" s="62">
        <v>2014</v>
      </c>
      <c r="N441" s="68" t="s">
        <v>112</v>
      </c>
      <c r="O441" s="48">
        <v>1035</v>
      </c>
      <c r="P441" s="48">
        <v>4215</v>
      </c>
      <c r="Q441" s="48">
        <v>2596.3999999999996</v>
      </c>
      <c r="R441" s="48">
        <v>99.35</v>
      </c>
      <c r="S441" s="48">
        <v>7945.75</v>
      </c>
      <c r="T441" s="48"/>
      <c r="U441" s="48"/>
    </row>
    <row r="442" spans="3:21" s="46" customFormat="1" ht="15" x14ac:dyDescent="0.25">
      <c r="C442" s="62"/>
      <c r="D442" s="68" t="s">
        <v>113</v>
      </c>
      <c r="E442" s="48">
        <v>4055.5599999999995</v>
      </c>
      <c r="F442" s="48">
        <v>16882.25</v>
      </c>
      <c r="G442" s="48">
        <v>5679.4624999999996</v>
      </c>
      <c r="H442" s="48">
        <v>2404.65</v>
      </c>
      <c r="I442" s="48">
        <v>29021.922500000001</v>
      </c>
      <c r="J442" s="48"/>
      <c r="K442" s="48"/>
      <c r="L442" s="62"/>
      <c r="M442" s="62"/>
      <c r="N442" s="68" t="s">
        <v>113</v>
      </c>
      <c r="O442" s="48">
        <v>1452.24</v>
      </c>
      <c r="P442" s="48">
        <v>9596</v>
      </c>
      <c r="Q442" s="48">
        <v>3522.1899999999996</v>
      </c>
      <c r="R442" s="48">
        <v>0</v>
      </c>
      <c r="S442" s="48">
        <v>14570.43</v>
      </c>
      <c r="T442" s="48"/>
      <c r="U442" s="48"/>
    </row>
    <row r="443" spans="3:21" s="46" customFormat="1" ht="15" x14ac:dyDescent="0.25">
      <c r="C443" s="62"/>
      <c r="D443" s="68" t="s">
        <v>114</v>
      </c>
      <c r="E443" s="48">
        <v>3874.06</v>
      </c>
      <c r="F443" s="48">
        <v>17135.325000000001</v>
      </c>
      <c r="G443" s="48">
        <v>5828.0325000000003</v>
      </c>
      <c r="H443" s="48">
        <v>2479.66</v>
      </c>
      <c r="I443" s="48">
        <v>29317.077500000003</v>
      </c>
      <c r="J443" s="48"/>
      <c r="K443" s="48"/>
      <c r="L443" s="62"/>
      <c r="M443" s="62"/>
      <c r="N443" s="68" t="s">
        <v>114</v>
      </c>
      <c r="O443" s="48">
        <v>873.12</v>
      </c>
      <c r="P443" s="48">
        <v>11114.099999999999</v>
      </c>
      <c r="Q443" s="48">
        <v>3219.8225000000002</v>
      </c>
      <c r="R443" s="48">
        <v>0</v>
      </c>
      <c r="S443" s="48">
        <v>15207.0425</v>
      </c>
      <c r="T443" s="48"/>
      <c r="U443" s="48"/>
    </row>
    <row r="444" spans="3:21" s="46" customFormat="1" ht="15" x14ac:dyDescent="0.25">
      <c r="C444" s="62"/>
      <c r="D444" s="68" t="s">
        <v>102</v>
      </c>
      <c r="E444" s="48">
        <v>3603.8</v>
      </c>
      <c r="F444" s="48">
        <v>14942.88</v>
      </c>
      <c r="G444" s="48">
        <v>5617.73</v>
      </c>
      <c r="H444" s="48">
        <v>1972.7099999999998</v>
      </c>
      <c r="I444" s="48">
        <v>26137.119999999999</v>
      </c>
      <c r="J444" s="48"/>
      <c r="K444" s="48"/>
      <c r="L444" s="62"/>
      <c r="M444" s="62"/>
      <c r="N444" s="68" t="s">
        <v>102</v>
      </c>
      <c r="O444" s="48">
        <v>1400.52</v>
      </c>
      <c r="P444" s="48">
        <v>8930.09</v>
      </c>
      <c r="Q444" s="48">
        <v>3988.1750000000002</v>
      </c>
      <c r="R444" s="48">
        <v>17</v>
      </c>
      <c r="S444" s="48">
        <v>14335.785</v>
      </c>
      <c r="T444" s="48"/>
      <c r="U444" s="48"/>
    </row>
    <row r="445" spans="3:21" s="46" customFormat="1" ht="15" x14ac:dyDescent="0.25">
      <c r="C445" s="62"/>
      <c r="D445" s="68" t="s">
        <v>104</v>
      </c>
      <c r="E445" s="48">
        <v>3825.04</v>
      </c>
      <c r="F445" s="48">
        <v>17711.440000000002</v>
      </c>
      <c r="G445" s="48">
        <v>5506.2449999999999</v>
      </c>
      <c r="H445" s="48">
        <v>2374.0175000000004</v>
      </c>
      <c r="I445" s="48">
        <v>29416.742500000004</v>
      </c>
      <c r="J445" s="48"/>
      <c r="K445" s="48"/>
      <c r="L445" s="62"/>
      <c r="M445" s="62"/>
      <c r="N445" s="68" t="s">
        <v>104</v>
      </c>
      <c r="O445" s="48">
        <v>1104.94</v>
      </c>
      <c r="P445" s="48">
        <v>9455.7180000000008</v>
      </c>
      <c r="Q445" s="48">
        <v>2923.665</v>
      </c>
      <c r="R445" s="48">
        <v>34</v>
      </c>
      <c r="S445" s="48">
        <v>13518.323</v>
      </c>
      <c r="T445" s="48"/>
      <c r="U445" s="48"/>
    </row>
    <row r="446" spans="3:21" s="46" customFormat="1" ht="15" x14ac:dyDescent="0.25">
      <c r="C446" s="62"/>
      <c r="D446" s="68" t="s">
        <v>105</v>
      </c>
      <c r="E446" s="48">
        <v>3549.62</v>
      </c>
      <c r="F446" s="48">
        <v>13746.041000000001</v>
      </c>
      <c r="G446" s="48">
        <v>5034.6950000000006</v>
      </c>
      <c r="H446" s="48">
        <v>2346.2200000000003</v>
      </c>
      <c r="I446" s="48">
        <v>24676.576000000001</v>
      </c>
      <c r="J446" s="48"/>
      <c r="K446" s="48"/>
      <c r="L446" s="62"/>
      <c r="M446" s="62"/>
      <c r="N446" s="68" t="s">
        <v>105</v>
      </c>
      <c r="O446" s="48">
        <v>1635.5450000000001</v>
      </c>
      <c r="P446" s="48">
        <v>7839.5840000000007</v>
      </c>
      <c r="Q446" s="48">
        <v>2212.665</v>
      </c>
      <c r="R446" s="48">
        <v>25.5</v>
      </c>
      <c r="S446" s="48">
        <v>11713.294000000002</v>
      </c>
      <c r="T446" s="48"/>
      <c r="U446" s="48"/>
    </row>
    <row r="447" spans="3:21" s="46" customFormat="1" ht="15" x14ac:dyDescent="0.25">
      <c r="C447" s="62"/>
      <c r="D447" s="68" t="s">
        <v>106</v>
      </c>
      <c r="E447" s="48">
        <v>3819.0099999999998</v>
      </c>
      <c r="F447" s="48">
        <v>17199.142</v>
      </c>
      <c r="G447" s="48">
        <v>5645.2024999999994</v>
      </c>
      <c r="H447" s="48">
        <v>2420.2025000000003</v>
      </c>
      <c r="I447" s="48">
        <v>29083.556999999997</v>
      </c>
      <c r="J447" s="48"/>
      <c r="K447" s="48"/>
      <c r="L447" s="62"/>
      <c r="M447" s="62"/>
      <c r="N447" s="68" t="s">
        <v>106</v>
      </c>
      <c r="O447" s="48">
        <v>1544</v>
      </c>
      <c r="P447" s="48">
        <v>13743.491000000002</v>
      </c>
      <c r="Q447" s="48">
        <v>3422</v>
      </c>
      <c r="R447" s="48">
        <v>0</v>
      </c>
      <c r="S447" s="48">
        <v>18709.491000000002</v>
      </c>
      <c r="T447" s="48"/>
      <c r="U447" s="48"/>
    </row>
    <row r="448" spans="3:21" s="46" customFormat="1" ht="15" x14ac:dyDescent="0.25">
      <c r="C448" s="62"/>
      <c r="D448" s="68" t="s">
        <v>107</v>
      </c>
      <c r="E448" s="48">
        <v>3602.39</v>
      </c>
      <c r="F448" s="48">
        <v>16075.453000000001</v>
      </c>
      <c r="G448" s="48">
        <v>5718.2574999999997</v>
      </c>
      <c r="H448" s="48">
        <v>2249.085</v>
      </c>
      <c r="I448" s="48">
        <v>27645.1855</v>
      </c>
      <c r="J448" s="48"/>
      <c r="K448" s="48"/>
      <c r="L448" s="62"/>
      <c r="M448" s="62"/>
      <c r="N448" s="68" t="s">
        <v>107</v>
      </c>
      <c r="O448" s="48">
        <v>1747.0700000000002</v>
      </c>
      <c r="P448" s="48">
        <v>14650.965</v>
      </c>
      <c r="Q448" s="48">
        <v>4029.0699999999997</v>
      </c>
      <c r="R448" s="48">
        <v>49</v>
      </c>
      <c r="S448" s="48">
        <v>20476.105</v>
      </c>
      <c r="T448" s="48"/>
      <c r="U448" s="48"/>
    </row>
    <row r="449" spans="3:21" s="46" customFormat="1" ht="15" x14ac:dyDescent="0.25">
      <c r="C449" s="62"/>
      <c r="D449" s="68" t="s">
        <v>108</v>
      </c>
      <c r="E449" s="48">
        <v>3565.09</v>
      </c>
      <c r="F449" s="48">
        <v>18071.844000000001</v>
      </c>
      <c r="G449" s="48">
        <v>6297.0550000000003</v>
      </c>
      <c r="H449" s="48">
        <v>2469.6275000000001</v>
      </c>
      <c r="I449" s="48">
        <v>30403.6165</v>
      </c>
      <c r="J449" s="48"/>
      <c r="K449" s="48"/>
      <c r="L449" s="62"/>
      <c r="M449" s="62"/>
      <c r="N449" s="68" t="s">
        <v>108</v>
      </c>
      <c r="O449" s="48">
        <v>1993.4899999999998</v>
      </c>
      <c r="P449" s="48">
        <v>17308.702000000001</v>
      </c>
      <c r="Q449" s="48">
        <v>5446.06</v>
      </c>
      <c r="R449" s="48">
        <v>35</v>
      </c>
      <c r="S449" s="48">
        <v>24783.252000000004</v>
      </c>
      <c r="T449" s="48"/>
      <c r="U449" s="48"/>
    </row>
    <row r="450" spans="3:21" s="46" customFormat="1" ht="15" x14ac:dyDescent="0.25">
      <c r="C450" s="62"/>
      <c r="D450" s="68" t="s">
        <v>109</v>
      </c>
      <c r="E450" s="48">
        <v>2927.52</v>
      </c>
      <c r="F450" s="48">
        <v>16392.882999999998</v>
      </c>
      <c r="G450" s="48">
        <v>6479.6774999999998</v>
      </c>
      <c r="H450" s="48">
        <v>2959.4349999999999</v>
      </c>
      <c r="I450" s="48">
        <v>28759.515499999998</v>
      </c>
      <c r="J450" s="48"/>
      <c r="K450" s="48"/>
      <c r="L450" s="62"/>
      <c r="M450" s="62"/>
      <c r="N450" s="68" t="s">
        <v>109</v>
      </c>
      <c r="O450" s="48">
        <v>1698.34</v>
      </c>
      <c r="P450" s="48">
        <v>17951.015000000003</v>
      </c>
      <c r="Q450" s="48">
        <v>4738.0550000000003</v>
      </c>
      <c r="R450" s="48">
        <v>34</v>
      </c>
      <c r="S450" s="48">
        <v>24421.410000000003</v>
      </c>
      <c r="T450" s="48"/>
      <c r="U450" s="48"/>
    </row>
    <row r="451" spans="3:21" s="46" customFormat="1" ht="15" x14ac:dyDescent="0.25">
      <c r="C451" s="62"/>
      <c r="D451" s="68" t="s">
        <v>110</v>
      </c>
      <c r="E451" s="48">
        <v>3079.7</v>
      </c>
      <c r="F451" s="48">
        <v>16257.071</v>
      </c>
      <c r="G451" s="48">
        <v>6364.9024999999992</v>
      </c>
      <c r="H451" s="48">
        <v>2469.5349999999999</v>
      </c>
      <c r="I451" s="48">
        <v>28171.208500000001</v>
      </c>
      <c r="J451" s="48"/>
      <c r="K451" s="48"/>
      <c r="L451" s="62"/>
      <c r="M451" s="62"/>
      <c r="N451" s="68" t="s">
        <v>110</v>
      </c>
      <c r="O451" s="48">
        <v>1767.0350000000003</v>
      </c>
      <c r="P451" s="48">
        <v>17941.97</v>
      </c>
      <c r="Q451" s="48">
        <v>5929.33</v>
      </c>
      <c r="R451" s="48">
        <v>37.5</v>
      </c>
      <c r="S451" s="48">
        <v>25675.834999999999</v>
      </c>
      <c r="T451" s="48"/>
      <c r="U451" s="48"/>
    </row>
    <row r="452" spans="3:21" s="46" customFormat="1" ht="15" x14ac:dyDescent="0.25">
      <c r="C452" s="62"/>
      <c r="D452" s="68" t="s">
        <v>111</v>
      </c>
      <c r="E452" s="48">
        <v>3799.67</v>
      </c>
      <c r="F452" s="48">
        <v>17205.739999999998</v>
      </c>
      <c r="G452" s="48">
        <v>5032.4624999999996</v>
      </c>
      <c r="H452" s="48">
        <v>2710.2975000000001</v>
      </c>
      <c r="I452" s="48">
        <v>28748.17</v>
      </c>
      <c r="J452" s="48"/>
      <c r="K452" s="48"/>
      <c r="L452" s="62"/>
      <c r="M452" s="62"/>
      <c r="N452" s="68" t="s">
        <v>111</v>
      </c>
      <c r="O452" s="48">
        <v>1152.7075</v>
      </c>
      <c r="P452" s="48">
        <v>16992.409</v>
      </c>
      <c r="Q452" s="48">
        <v>4475.28</v>
      </c>
      <c r="R452" s="48">
        <v>44</v>
      </c>
      <c r="S452" s="48">
        <v>22664.396499999999</v>
      </c>
      <c r="T452" s="48"/>
      <c r="U452" s="48"/>
    </row>
    <row r="453" spans="3:21" s="46" customFormat="1" ht="15" x14ac:dyDescent="0.25">
      <c r="C453" s="62">
        <v>2015</v>
      </c>
      <c r="D453" s="68" t="s">
        <v>112</v>
      </c>
      <c r="E453" s="48">
        <v>3381.71</v>
      </c>
      <c r="F453" s="48">
        <v>14405.278</v>
      </c>
      <c r="G453" s="48">
        <v>5425.0874999999996</v>
      </c>
      <c r="H453" s="48">
        <v>1976.675</v>
      </c>
      <c r="I453" s="48">
        <v>25188.750499999998</v>
      </c>
      <c r="J453" s="48"/>
      <c r="K453" s="48"/>
      <c r="L453" s="62"/>
      <c r="M453" s="62">
        <v>2015</v>
      </c>
      <c r="N453" s="68" t="s">
        <v>112</v>
      </c>
      <c r="O453" s="48">
        <v>986.25</v>
      </c>
      <c r="P453" s="48">
        <v>16425.343999999997</v>
      </c>
      <c r="Q453" s="48">
        <v>3629.09</v>
      </c>
      <c r="R453" s="48">
        <v>17.5</v>
      </c>
      <c r="S453" s="48">
        <v>21058.183999999997</v>
      </c>
      <c r="T453" s="48"/>
      <c r="U453" s="48"/>
    </row>
    <row r="454" spans="3:21" s="46" customFormat="1" ht="15" x14ac:dyDescent="0.25">
      <c r="C454" s="62"/>
      <c r="D454" s="68" t="s">
        <v>113</v>
      </c>
      <c r="E454" s="48">
        <v>3643</v>
      </c>
      <c r="F454" s="48">
        <v>14617.99</v>
      </c>
      <c r="G454" s="48">
        <v>6588.6725000000006</v>
      </c>
      <c r="H454" s="48">
        <v>2310.2049999999999</v>
      </c>
      <c r="I454" s="48">
        <v>27159.8675</v>
      </c>
      <c r="J454" s="48"/>
      <c r="K454" s="48"/>
      <c r="L454" s="62"/>
      <c r="M454" s="62"/>
      <c r="N454" s="68" t="s">
        <v>113</v>
      </c>
      <c r="O454" s="48">
        <v>1696.8000000000002</v>
      </c>
      <c r="P454" s="48">
        <v>16473.006999999998</v>
      </c>
      <c r="Q454" s="48">
        <v>3954.55</v>
      </c>
      <c r="R454" s="48">
        <v>33.5</v>
      </c>
      <c r="S454" s="48">
        <v>22157.856999999996</v>
      </c>
      <c r="T454" s="48"/>
      <c r="U454" s="48"/>
    </row>
    <row r="455" spans="3:21" s="46" customFormat="1" ht="15" x14ac:dyDescent="0.25">
      <c r="C455" s="62"/>
      <c r="D455" s="68" t="s">
        <v>114</v>
      </c>
      <c r="E455" s="48">
        <v>3667.2999999999997</v>
      </c>
      <c r="F455" s="48">
        <v>15552.937999999998</v>
      </c>
      <c r="G455" s="48">
        <v>6055.6749999999993</v>
      </c>
      <c r="H455" s="48">
        <v>1861.125</v>
      </c>
      <c r="I455" s="48">
        <v>27137.037999999997</v>
      </c>
      <c r="J455" s="48"/>
      <c r="K455" s="48"/>
      <c r="L455" s="62"/>
      <c r="M455" s="62"/>
      <c r="N455" s="68" t="s">
        <v>114</v>
      </c>
      <c r="O455" s="48">
        <v>1353.5900000000001</v>
      </c>
      <c r="P455" s="48">
        <v>11500.184999999999</v>
      </c>
      <c r="Q455" s="48">
        <v>3039.0675000000001</v>
      </c>
      <c r="R455" s="48">
        <v>67.5</v>
      </c>
      <c r="S455" s="48">
        <v>15960.342499999999</v>
      </c>
      <c r="T455" s="48"/>
      <c r="U455" s="48"/>
    </row>
    <row r="456" spans="3:21" s="46" customFormat="1" ht="15" x14ac:dyDescent="0.25">
      <c r="C456" s="62"/>
      <c r="D456" s="68" t="s">
        <v>102</v>
      </c>
      <c r="E456" s="48">
        <v>4324.9400000000005</v>
      </c>
      <c r="F456" s="48">
        <v>15498.342000000001</v>
      </c>
      <c r="G456" s="48">
        <v>7661.1924999999992</v>
      </c>
      <c r="H456" s="48">
        <v>1454.06</v>
      </c>
      <c r="I456" s="48">
        <v>28938.534499999998</v>
      </c>
      <c r="J456" s="48"/>
      <c r="K456" s="48"/>
      <c r="L456" s="62"/>
      <c r="M456" s="62"/>
      <c r="N456" s="68" t="s">
        <v>102</v>
      </c>
      <c r="O456" s="48">
        <v>1572.74</v>
      </c>
      <c r="P456" s="48">
        <v>17560.892</v>
      </c>
      <c r="Q456" s="48">
        <v>3884.2200000000003</v>
      </c>
      <c r="R456" s="48">
        <v>20</v>
      </c>
      <c r="S456" s="48">
        <v>23037.852000000003</v>
      </c>
      <c r="T456" s="48"/>
      <c r="U456" s="48"/>
    </row>
    <row r="457" spans="3:21" s="46" customFormat="1" ht="15" x14ac:dyDescent="0.25">
      <c r="C457" s="62"/>
      <c r="D457" s="68" t="s">
        <v>104</v>
      </c>
      <c r="E457" s="48">
        <v>3606.3999999999996</v>
      </c>
      <c r="F457" s="48">
        <v>17347.308000000001</v>
      </c>
      <c r="G457" s="48">
        <v>7922.3849999999993</v>
      </c>
      <c r="H457" s="48">
        <v>1699.67</v>
      </c>
      <c r="I457" s="48">
        <v>30575.762999999999</v>
      </c>
      <c r="J457" s="48"/>
      <c r="K457" s="48"/>
      <c r="L457" s="62"/>
      <c r="M457" s="62"/>
      <c r="N457" s="68" t="s">
        <v>104</v>
      </c>
      <c r="O457" s="48">
        <v>1524.11</v>
      </c>
      <c r="P457" s="48">
        <v>16552.883999999998</v>
      </c>
      <c r="Q457" s="48">
        <v>4662.0074999999997</v>
      </c>
      <c r="R457" s="48">
        <v>136</v>
      </c>
      <c r="S457" s="48">
        <v>22875.001499999998</v>
      </c>
      <c r="T457" s="48"/>
      <c r="U457" s="48"/>
    </row>
    <row r="458" spans="3:21" s="46" customFormat="1" ht="15" x14ac:dyDescent="0.25">
      <c r="C458" s="62"/>
      <c r="D458" s="68" t="s">
        <v>105</v>
      </c>
      <c r="E458" s="48">
        <v>2586.4499999999998</v>
      </c>
      <c r="F458" s="48">
        <v>16600.374</v>
      </c>
      <c r="G458" s="48">
        <v>7128.62</v>
      </c>
      <c r="H458" s="48">
        <v>2068.9300000000003</v>
      </c>
      <c r="I458" s="48">
        <v>28384.374</v>
      </c>
      <c r="J458" s="48"/>
      <c r="K458" s="48"/>
      <c r="L458" s="62"/>
      <c r="M458" s="62"/>
      <c r="N458" s="68" t="s">
        <v>105</v>
      </c>
      <c r="O458" s="48">
        <v>1742.6000000000004</v>
      </c>
      <c r="P458" s="48">
        <v>14518.354000000001</v>
      </c>
      <c r="Q458" s="48">
        <v>3914.3250000000003</v>
      </c>
      <c r="R458" s="48">
        <v>67.5</v>
      </c>
      <c r="S458" s="48">
        <v>20242.779000000002</v>
      </c>
      <c r="T458" s="48"/>
      <c r="U458" s="48"/>
    </row>
    <row r="459" spans="3:21" s="46" customFormat="1" ht="15" x14ac:dyDescent="0.25">
      <c r="C459" s="62"/>
      <c r="D459" s="68" t="s">
        <v>106</v>
      </c>
      <c r="E459" s="48">
        <v>4173.26</v>
      </c>
      <c r="F459" s="48">
        <v>17238.396000000001</v>
      </c>
      <c r="G459" s="48">
        <v>7228.0950000000003</v>
      </c>
      <c r="H459" s="48">
        <v>2975.1400000000003</v>
      </c>
      <c r="I459" s="48">
        <v>31614.891000000003</v>
      </c>
      <c r="J459" s="48"/>
      <c r="K459" s="48"/>
      <c r="L459" s="62"/>
      <c r="M459" s="62"/>
      <c r="N459" s="68" t="s">
        <v>106</v>
      </c>
      <c r="O459" s="48">
        <v>2058.6999999999998</v>
      </c>
      <c r="P459" s="48">
        <v>18216.914000000001</v>
      </c>
      <c r="Q459" s="48">
        <v>4899.7300000000005</v>
      </c>
      <c r="R459" s="48">
        <v>301.66999999999996</v>
      </c>
      <c r="S459" s="48">
        <v>25477.013999999999</v>
      </c>
      <c r="T459" s="48"/>
      <c r="U459" s="48"/>
    </row>
    <row r="460" spans="3:21" s="46" customFormat="1" x14ac:dyDescent="0.25">
      <c r="D460" s="68" t="s">
        <v>107</v>
      </c>
      <c r="E460" s="48">
        <v>3804.3599999999997</v>
      </c>
      <c r="F460" s="48">
        <v>17632.072</v>
      </c>
      <c r="G460" s="48">
        <v>6882.9050000000007</v>
      </c>
      <c r="H460" s="48">
        <v>2287.98</v>
      </c>
      <c r="I460" s="48">
        <v>30607.316999999999</v>
      </c>
      <c r="N460" s="68" t="s">
        <v>107</v>
      </c>
      <c r="O460" s="48">
        <v>1714.25</v>
      </c>
      <c r="P460" s="48">
        <v>18866.223999999998</v>
      </c>
      <c r="Q460" s="48">
        <v>4972.2349999999997</v>
      </c>
      <c r="R460" s="48">
        <v>287.548</v>
      </c>
      <c r="S460" s="48">
        <v>25840.256999999998</v>
      </c>
    </row>
    <row r="461" spans="3:21" x14ac:dyDescent="0.2">
      <c r="D461" s="68" t="s">
        <v>108</v>
      </c>
      <c r="E461" s="48">
        <v>4171.96</v>
      </c>
      <c r="F461" s="48">
        <v>20686.237000000001</v>
      </c>
      <c r="G461" s="48">
        <v>7852.0300000000007</v>
      </c>
      <c r="H461" s="48">
        <v>2586.58</v>
      </c>
      <c r="I461" s="48">
        <v>35296.807000000001</v>
      </c>
      <c r="N461" s="68" t="s">
        <v>108</v>
      </c>
      <c r="O461" s="48">
        <v>2146.8999999999996</v>
      </c>
      <c r="P461" s="48">
        <v>16784.951000000001</v>
      </c>
      <c r="Q461" s="48">
        <v>5034.45</v>
      </c>
      <c r="R461" s="48">
        <v>475.42399999999998</v>
      </c>
      <c r="S461" s="48">
        <v>24441.725000000002</v>
      </c>
    </row>
    <row r="462" spans="3:21" x14ac:dyDescent="0.2">
      <c r="D462" s="68" t="s">
        <v>109</v>
      </c>
      <c r="E462" s="48">
        <v>4364.08</v>
      </c>
      <c r="F462" s="48">
        <v>18860.150000000001</v>
      </c>
      <c r="G462" s="48">
        <v>7015.7349999999997</v>
      </c>
      <c r="H462" s="48">
        <v>2368.92</v>
      </c>
      <c r="I462" s="48">
        <v>32608.885000000002</v>
      </c>
      <c r="N462" s="68" t="s">
        <v>109</v>
      </c>
      <c r="O462" s="48">
        <v>2745.16</v>
      </c>
      <c r="P462" s="48">
        <v>15841.564000000002</v>
      </c>
      <c r="Q462" s="48">
        <v>6265.0160000000005</v>
      </c>
      <c r="R462" s="48">
        <v>541.44900000000007</v>
      </c>
      <c r="S462" s="48">
        <v>25393.189000000002</v>
      </c>
    </row>
    <row r="463" spans="3:21" x14ac:dyDescent="0.2">
      <c r="D463" s="68" t="s">
        <v>110</v>
      </c>
      <c r="E463" s="48">
        <v>4858.76</v>
      </c>
      <c r="F463" s="48">
        <v>19266.931999999997</v>
      </c>
      <c r="G463" s="48">
        <v>6569.6450000000004</v>
      </c>
      <c r="H463" s="48">
        <v>2621.91</v>
      </c>
      <c r="I463" s="48">
        <v>33317.246999999996</v>
      </c>
      <c r="N463" s="68" t="s">
        <v>110</v>
      </c>
      <c r="O463" s="48">
        <v>2622.04</v>
      </c>
      <c r="P463" s="48">
        <v>13989.945</v>
      </c>
      <c r="Q463" s="48">
        <v>5723.3799999999992</v>
      </c>
      <c r="R463" s="48">
        <v>380.38900000000001</v>
      </c>
      <c r="S463" s="48">
        <v>22715.753999999997</v>
      </c>
    </row>
    <row r="464" spans="3:21" x14ac:dyDescent="0.2">
      <c r="D464" s="68" t="s">
        <v>111</v>
      </c>
      <c r="E464" s="48">
        <v>5607.16</v>
      </c>
      <c r="F464" s="48">
        <v>24257.934999999998</v>
      </c>
      <c r="G464" s="48">
        <v>5043.4974999999995</v>
      </c>
      <c r="H464" s="48">
        <v>2876.9074999999998</v>
      </c>
      <c r="I464" s="48">
        <v>37785.5</v>
      </c>
      <c r="N464" s="68" t="s">
        <v>111</v>
      </c>
      <c r="O464" s="48">
        <v>2313.5</v>
      </c>
      <c r="P464" s="48">
        <v>17113.992999999999</v>
      </c>
      <c r="Q464" s="48">
        <v>3956.0975000000003</v>
      </c>
      <c r="R464" s="48">
        <v>169</v>
      </c>
      <c r="S464" s="48">
        <v>23552.590499999998</v>
      </c>
    </row>
    <row r="465" spans="2:21" ht="15" x14ac:dyDescent="0.2">
      <c r="C465" s="62">
        <v>2016</v>
      </c>
      <c r="D465" s="68" t="s">
        <v>112</v>
      </c>
      <c r="E465" s="48">
        <v>3069.67</v>
      </c>
      <c r="F465" s="48">
        <v>18269.032000000003</v>
      </c>
      <c r="G465" s="48">
        <v>7748.5650000000005</v>
      </c>
      <c r="H465" s="48">
        <v>1261.3399999999999</v>
      </c>
      <c r="I465" s="48">
        <v>30348.607000000007</v>
      </c>
      <c r="M465" s="62">
        <v>2016</v>
      </c>
      <c r="N465" s="68" t="s">
        <v>112</v>
      </c>
      <c r="O465" s="48">
        <v>1606.51</v>
      </c>
      <c r="P465" s="48">
        <v>13032.971</v>
      </c>
      <c r="Q465" s="48">
        <v>2633.48</v>
      </c>
      <c r="R465" s="48">
        <v>102</v>
      </c>
      <c r="S465" s="48">
        <v>17374.960999999999</v>
      </c>
    </row>
    <row r="466" spans="2:21" x14ac:dyDescent="0.2">
      <c r="D466" s="68" t="s">
        <v>113</v>
      </c>
      <c r="E466" s="48">
        <v>4287.0599999999995</v>
      </c>
      <c r="F466" s="48">
        <v>16741.115000000002</v>
      </c>
      <c r="G466" s="48">
        <v>7144.65</v>
      </c>
      <c r="H466" s="48">
        <v>1317.57</v>
      </c>
      <c r="I466" s="48">
        <v>29490.395000000004</v>
      </c>
      <c r="N466" s="68" t="s">
        <v>113</v>
      </c>
      <c r="O466" s="48">
        <v>2049.16</v>
      </c>
      <c r="P466" s="48">
        <v>18475.830000000002</v>
      </c>
      <c r="Q466" s="48">
        <v>4615.5450000000001</v>
      </c>
      <c r="R466" s="48">
        <v>136</v>
      </c>
      <c r="S466" s="48">
        <v>25276.535000000003</v>
      </c>
    </row>
    <row r="467" spans="2:21" x14ac:dyDescent="0.2">
      <c r="D467" s="68" t="s">
        <v>114</v>
      </c>
      <c r="E467" s="48">
        <v>4030.29</v>
      </c>
      <c r="F467" s="48">
        <v>19233.806</v>
      </c>
      <c r="G467" s="48">
        <v>6179.6525000000001</v>
      </c>
      <c r="H467" s="48">
        <v>1417.06</v>
      </c>
      <c r="I467" s="48">
        <v>30860.808500000003</v>
      </c>
      <c r="N467" s="68" t="s">
        <v>114</v>
      </c>
      <c r="O467" s="48">
        <v>2222.62</v>
      </c>
      <c r="P467" s="48">
        <v>17724.023000000001</v>
      </c>
      <c r="Q467" s="48">
        <v>4660.0000000000009</v>
      </c>
      <c r="R467" s="48">
        <v>204</v>
      </c>
      <c r="S467" s="48">
        <v>24810.643</v>
      </c>
    </row>
    <row r="468" spans="2:21" x14ac:dyDescent="0.2">
      <c r="D468" s="68" t="s">
        <v>102</v>
      </c>
      <c r="E468" s="48">
        <v>3473.9300000000003</v>
      </c>
      <c r="F468" s="48">
        <v>18460.897999999997</v>
      </c>
      <c r="G468" s="48">
        <v>7027.1324999999997</v>
      </c>
      <c r="H468" s="48">
        <v>1182.75</v>
      </c>
      <c r="I468" s="48">
        <v>30144.710499999997</v>
      </c>
      <c r="N468" s="68" t="s">
        <v>102</v>
      </c>
      <c r="O468" s="48">
        <v>2712.5600000000004</v>
      </c>
      <c r="P468" s="48">
        <v>17217.398000000001</v>
      </c>
      <c r="Q468" s="48">
        <v>4195.0425000000005</v>
      </c>
      <c r="R468" s="48">
        <v>136</v>
      </c>
      <c r="S468" s="48">
        <v>24261.000500000002</v>
      </c>
    </row>
    <row r="469" spans="2:21" x14ac:dyDescent="0.2">
      <c r="D469" s="68" t="s">
        <v>104</v>
      </c>
      <c r="E469" s="48">
        <v>4405.9000000000005</v>
      </c>
      <c r="F469" s="48">
        <v>20763.424000000003</v>
      </c>
      <c r="G469" s="48">
        <v>5411.02</v>
      </c>
      <c r="H469" s="48">
        <v>978.68</v>
      </c>
      <c r="I469" s="48">
        <v>31559.024000000005</v>
      </c>
      <c r="N469" s="68" t="s">
        <v>104</v>
      </c>
      <c r="O469" s="48">
        <v>2195.8999999999996</v>
      </c>
      <c r="P469" s="48">
        <v>15522.187</v>
      </c>
      <c r="Q469" s="48">
        <v>4161.7275</v>
      </c>
      <c r="R469" s="48">
        <v>136</v>
      </c>
      <c r="S469" s="48">
        <v>22015.8145</v>
      </c>
    </row>
    <row r="470" spans="2:21" x14ac:dyDescent="0.2">
      <c r="D470" s="68" t="s">
        <v>105</v>
      </c>
      <c r="E470" s="48">
        <v>4323.6499999999996</v>
      </c>
      <c r="F470" s="48">
        <v>17628.7</v>
      </c>
      <c r="G470" s="48">
        <v>3974.8850000000002</v>
      </c>
      <c r="H470" s="48">
        <v>866.76</v>
      </c>
      <c r="I470" s="48">
        <v>26793.994999999999</v>
      </c>
      <c r="N470" s="68" t="s">
        <v>105</v>
      </c>
      <c r="O470" s="48">
        <v>953.04</v>
      </c>
      <c r="P470" s="48">
        <v>9832.7560000000012</v>
      </c>
      <c r="Q470" s="48">
        <v>2064.9899999999998</v>
      </c>
      <c r="R470" s="48">
        <v>78</v>
      </c>
      <c r="S470" s="48">
        <v>12928.786000000002</v>
      </c>
    </row>
    <row r="471" spans="2:21" x14ac:dyDescent="0.2">
      <c r="D471" s="68" t="s">
        <v>106</v>
      </c>
      <c r="E471" s="48">
        <v>2042.3600000000001</v>
      </c>
      <c r="F471" s="48">
        <v>13299.852000000001</v>
      </c>
      <c r="G471" s="48">
        <v>2804.9724999999999</v>
      </c>
      <c r="H471" s="48">
        <v>536.06999999999994</v>
      </c>
      <c r="I471" s="48">
        <v>18683.254500000003</v>
      </c>
      <c r="N471" s="68" t="s">
        <v>106</v>
      </c>
      <c r="O471" s="48">
        <v>1223.78</v>
      </c>
      <c r="P471" s="48">
        <v>11467.928</v>
      </c>
      <c r="Q471" s="48">
        <v>1352.9499999999998</v>
      </c>
      <c r="R471" s="48">
        <v>21.5</v>
      </c>
      <c r="S471" s="48">
        <v>14066.157999999999</v>
      </c>
    </row>
    <row r="472" spans="2:21" x14ac:dyDescent="0.2">
      <c r="D472" s="68" t="s">
        <v>107</v>
      </c>
      <c r="E472" s="48">
        <v>3908.64</v>
      </c>
      <c r="F472" s="48">
        <v>20432.971999999998</v>
      </c>
      <c r="G472" s="48">
        <v>6128.0874999999996</v>
      </c>
      <c r="H472" s="48">
        <v>1430.52</v>
      </c>
      <c r="I472" s="48">
        <v>31900.219499999996</v>
      </c>
      <c r="N472" s="68" t="s">
        <v>107</v>
      </c>
      <c r="O472" s="48">
        <v>1843.9099999999999</v>
      </c>
      <c r="P472" s="48">
        <v>21466.993999999999</v>
      </c>
      <c r="Q472" s="48">
        <v>5371.7000000000007</v>
      </c>
      <c r="R472" s="48">
        <v>263.80600000000004</v>
      </c>
      <c r="S472" s="48">
        <v>28946.41</v>
      </c>
    </row>
    <row r="473" spans="2:21" x14ac:dyDescent="0.2">
      <c r="D473" s="68" t="s">
        <v>108</v>
      </c>
      <c r="E473" s="48">
        <v>4599.4900000000007</v>
      </c>
      <c r="F473" s="48">
        <v>17631.547000000002</v>
      </c>
      <c r="G473" s="48">
        <v>4398.9075000000003</v>
      </c>
      <c r="H473" s="48">
        <v>1502.25</v>
      </c>
      <c r="I473" s="48">
        <v>28132.194500000005</v>
      </c>
      <c r="N473" s="68" t="s">
        <v>108</v>
      </c>
      <c r="O473" s="48">
        <v>1303.48</v>
      </c>
      <c r="P473" s="48">
        <v>14877.011999999999</v>
      </c>
      <c r="Q473" s="48">
        <v>3984.0075000000002</v>
      </c>
      <c r="R473" s="48">
        <v>122.214</v>
      </c>
      <c r="S473" s="48">
        <v>20286.713499999998</v>
      </c>
    </row>
    <row r="474" spans="2:21" x14ac:dyDescent="0.2">
      <c r="D474" s="68" t="s">
        <v>109</v>
      </c>
      <c r="E474" s="48">
        <v>4599.82</v>
      </c>
      <c r="F474" s="48">
        <v>16953.715</v>
      </c>
      <c r="G474" s="48">
        <v>4769.4025000000001</v>
      </c>
      <c r="H474" s="48">
        <v>1464.75</v>
      </c>
      <c r="I474" s="48">
        <v>27787.6875</v>
      </c>
      <c r="N474" s="68" t="s">
        <v>109</v>
      </c>
      <c r="O474" s="48">
        <v>1576.96</v>
      </c>
      <c r="P474" s="48">
        <v>18345.150000000001</v>
      </c>
      <c r="Q474" s="48">
        <v>4650.4799999999996</v>
      </c>
      <c r="R474" s="48">
        <v>62.3</v>
      </c>
      <c r="S474" s="48">
        <v>24634.89</v>
      </c>
    </row>
    <row r="475" spans="2:21" s="65" customFormat="1" ht="27" hidden="1" customHeight="1" x14ac:dyDescent="0.25">
      <c r="B475" s="64" t="s">
        <v>205</v>
      </c>
      <c r="C475" s="64">
        <v>2009</v>
      </c>
      <c r="D475" s="65" t="s">
        <v>102</v>
      </c>
      <c r="E475" s="66">
        <v>1365.01</v>
      </c>
      <c r="F475" s="66">
        <v>8634.5249999999996</v>
      </c>
      <c r="G475" s="66">
        <v>1616.2025000000001</v>
      </c>
      <c r="H475" s="66">
        <v>5706.81</v>
      </c>
      <c r="I475" s="66">
        <v>17322.547500000001</v>
      </c>
      <c r="J475" s="66"/>
      <c r="K475" s="66"/>
      <c r="L475" s="64" t="s">
        <v>206</v>
      </c>
      <c r="M475" s="64">
        <v>2009</v>
      </c>
      <c r="N475" s="65" t="s">
        <v>102</v>
      </c>
      <c r="O475" s="66">
        <v>1847.07</v>
      </c>
      <c r="P475" s="66">
        <v>11980.9</v>
      </c>
      <c r="Q475" s="66">
        <v>2806.855</v>
      </c>
      <c r="R475" s="66">
        <v>297</v>
      </c>
      <c r="S475" s="66">
        <v>16931.825000000001</v>
      </c>
      <c r="T475" s="66"/>
      <c r="U475" s="66"/>
    </row>
    <row r="476" spans="2:21" s="65" customFormat="1" ht="15" hidden="1" customHeight="1" x14ac:dyDescent="0.25">
      <c r="C476" s="64"/>
      <c r="D476" s="65" t="s">
        <v>104</v>
      </c>
      <c r="E476" s="66">
        <v>1641.61</v>
      </c>
      <c r="F476" s="66">
        <v>9777.9874999999993</v>
      </c>
      <c r="G476" s="66">
        <v>1673.9849999999999</v>
      </c>
      <c r="H476" s="66">
        <v>6535.85</v>
      </c>
      <c r="I476" s="66">
        <v>19629.432500000003</v>
      </c>
      <c r="J476" s="66"/>
      <c r="K476" s="66"/>
      <c r="M476" s="64"/>
      <c r="N476" s="65" t="s">
        <v>104</v>
      </c>
      <c r="O476" s="66">
        <v>2191.86</v>
      </c>
      <c r="P476" s="66">
        <v>10024.15</v>
      </c>
      <c r="Q476" s="66">
        <v>2722.9625000000001</v>
      </c>
      <c r="R476" s="66">
        <v>200.84249999999997</v>
      </c>
      <c r="S476" s="66">
        <v>15139.815000000001</v>
      </c>
      <c r="T476" s="66"/>
      <c r="U476" s="66"/>
    </row>
    <row r="477" spans="2:21" s="65" customFormat="1" ht="15" hidden="1" customHeight="1" x14ac:dyDescent="0.25">
      <c r="C477" s="64"/>
      <c r="D477" s="65" t="s">
        <v>105</v>
      </c>
      <c r="E477" s="66">
        <v>1592.35</v>
      </c>
      <c r="F477" s="66">
        <v>8566.0249999999996</v>
      </c>
      <c r="G477" s="66">
        <v>2084.835</v>
      </c>
      <c r="H477" s="66">
        <v>6345.1774999999998</v>
      </c>
      <c r="I477" s="66">
        <v>18588.387499999997</v>
      </c>
      <c r="J477" s="66"/>
      <c r="K477" s="66"/>
      <c r="M477" s="64"/>
      <c r="N477" s="65" t="s">
        <v>105</v>
      </c>
      <c r="O477" s="66">
        <v>2530.75</v>
      </c>
      <c r="P477" s="66">
        <v>9284.5249999999996</v>
      </c>
      <c r="Q477" s="66">
        <v>3254.7799999999997</v>
      </c>
      <c r="R477" s="66">
        <v>270.2475</v>
      </c>
      <c r="S477" s="66">
        <v>15340.3025</v>
      </c>
      <c r="T477" s="66"/>
      <c r="U477" s="66"/>
    </row>
    <row r="478" spans="2:21" s="65" customFormat="1" ht="15" hidden="1" customHeight="1" x14ac:dyDescent="0.25">
      <c r="C478" s="64"/>
      <c r="D478" s="65" t="s">
        <v>106</v>
      </c>
      <c r="E478" s="66">
        <v>1539.7</v>
      </c>
      <c r="F478" s="66">
        <v>9782.5499999999993</v>
      </c>
      <c r="G478" s="66">
        <v>2441.2674999999999</v>
      </c>
      <c r="H478" s="66">
        <v>7808.0599999999995</v>
      </c>
      <c r="I478" s="66">
        <v>21571.577499999999</v>
      </c>
      <c r="J478" s="66"/>
      <c r="K478" s="66"/>
      <c r="M478" s="64"/>
      <c r="N478" s="65" t="s">
        <v>106</v>
      </c>
      <c r="O478" s="66">
        <v>3568.01</v>
      </c>
      <c r="P478" s="66">
        <v>11802.3</v>
      </c>
      <c r="Q478" s="66">
        <v>3539.2124999999996</v>
      </c>
      <c r="R478" s="66">
        <v>340.58499999999998</v>
      </c>
      <c r="S478" s="66">
        <v>19250.107499999998</v>
      </c>
      <c r="T478" s="66"/>
      <c r="U478" s="66"/>
    </row>
    <row r="479" spans="2:21" s="65" customFormat="1" ht="15" hidden="1" customHeight="1" x14ac:dyDescent="0.25">
      <c r="C479" s="64"/>
      <c r="D479" s="65" t="s">
        <v>107</v>
      </c>
      <c r="E479" s="66">
        <v>976.22</v>
      </c>
      <c r="F479" s="66">
        <v>7979.15</v>
      </c>
      <c r="G479" s="66">
        <v>2442.9524999999999</v>
      </c>
      <c r="H479" s="66">
        <v>6182.0400000000009</v>
      </c>
      <c r="I479" s="66">
        <v>17580.362499999999</v>
      </c>
      <c r="J479" s="66"/>
      <c r="K479" s="66"/>
      <c r="M479" s="64"/>
      <c r="N479" s="65" t="s">
        <v>107</v>
      </c>
      <c r="O479" s="66">
        <v>3869.9</v>
      </c>
      <c r="P479" s="66">
        <v>11464.25</v>
      </c>
      <c r="Q479" s="66">
        <v>2761.2649999999999</v>
      </c>
      <c r="R479" s="66">
        <v>241.72499999999999</v>
      </c>
      <c r="S479" s="66">
        <v>18337.14</v>
      </c>
      <c r="T479" s="66"/>
      <c r="U479" s="66"/>
    </row>
    <row r="480" spans="2:21" s="65" customFormat="1" ht="15" hidden="1" customHeight="1" x14ac:dyDescent="0.25">
      <c r="C480" s="64"/>
      <c r="D480" s="65" t="s">
        <v>108</v>
      </c>
      <c r="E480" s="66">
        <v>546.79999999999995</v>
      </c>
      <c r="F480" s="66">
        <v>8703.0999999999985</v>
      </c>
      <c r="G480" s="66">
        <v>2894.8525</v>
      </c>
      <c r="H480" s="66">
        <v>6850.71</v>
      </c>
      <c r="I480" s="66">
        <v>18995.462499999998</v>
      </c>
      <c r="J480" s="66"/>
      <c r="K480" s="66"/>
      <c r="M480" s="64"/>
      <c r="N480" s="65" t="s">
        <v>108</v>
      </c>
      <c r="O480" s="66">
        <v>3417.8074999999999</v>
      </c>
      <c r="P480" s="66">
        <v>10899.1</v>
      </c>
      <c r="Q480" s="66">
        <v>3449.585</v>
      </c>
      <c r="R480" s="66">
        <v>199.91499999999999</v>
      </c>
      <c r="S480" s="66">
        <v>17966.407500000001</v>
      </c>
      <c r="T480" s="66"/>
      <c r="U480" s="66"/>
    </row>
    <row r="481" spans="3:21" s="65" customFormat="1" ht="15" hidden="1" customHeight="1" x14ac:dyDescent="0.25">
      <c r="C481" s="64"/>
      <c r="D481" s="65" t="s">
        <v>109</v>
      </c>
      <c r="E481" s="66">
        <v>275.33</v>
      </c>
      <c r="F481" s="66">
        <v>7960.4249999999993</v>
      </c>
      <c r="G481" s="66">
        <v>3146.0750000000003</v>
      </c>
      <c r="H481" s="66">
        <v>7349.9650000000001</v>
      </c>
      <c r="I481" s="66">
        <v>18731.794999999998</v>
      </c>
      <c r="J481" s="66"/>
      <c r="K481" s="66"/>
      <c r="M481" s="64"/>
      <c r="N481" s="65" t="s">
        <v>109</v>
      </c>
      <c r="O481" s="66">
        <v>4254.46</v>
      </c>
      <c r="P481" s="66">
        <v>10635.9</v>
      </c>
      <c r="Q481" s="66">
        <v>3375.0249999999996</v>
      </c>
      <c r="R481" s="66">
        <v>244.17500000000001</v>
      </c>
      <c r="S481" s="66">
        <v>18509.560000000001</v>
      </c>
      <c r="T481" s="66"/>
      <c r="U481" s="66"/>
    </row>
    <row r="482" spans="3:21" s="65" customFormat="1" ht="15" hidden="1" customHeight="1" x14ac:dyDescent="0.25">
      <c r="C482" s="64"/>
      <c r="D482" s="65" t="s">
        <v>110</v>
      </c>
      <c r="E482" s="66">
        <v>284.45999999999998</v>
      </c>
      <c r="F482" s="66">
        <v>9893.5750000000007</v>
      </c>
      <c r="G482" s="66">
        <v>2541.855</v>
      </c>
      <c r="H482" s="66">
        <v>6621.9400000000005</v>
      </c>
      <c r="I482" s="66">
        <v>19341.830000000002</v>
      </c>
      <c r="J482" s="66"/>
      <c r="K482" s="66"/>
      <c r="M482" s="64"/>
      <c r="N482" s="65" t="s">
        <v>110</v>
      </c>
      <c r="O482" s="66">
        <v>2569.0500000000002</v>
      </c>
      <c r="P482" s="66">
        <v>11740.400000000001</v>
      </c>
      <c r="Q482" s="66">
        <v>3077.4799999999996</v>
      </c>
      <c r="R482" s="66">
        <v>217.33499999999998</v>
      </c>
      <c r="S482" s="66">
        <v>17604.264999999999</v>
      </c>
      <c r="T482" s="66"/>
      <c r="U482" s="66"/>
    </row>
    <row r="483" spans="3:21" s="65" customFormat="1" ht="15" hidden="1" customHeight="1" x14ac:dyDescent="0.25">
      <c r="C483" s="64"/>
      <c r="D483" s="65" t="s">
        <v>111</v>
      </c>
      <c r="E483" s="66">
        <v>455.54</v>
      </c>
      <c r="F483" s="66">
        <v>8947.7999999999993</v>
      </c>
      <c r="G483" s="66">
        <v>2340.1299999999997</v>
      </c>
      <c r="H483" s="66">
        <v>5525.69</v>
      </c>
      <c r="I483" s="66">
        <v>17269.16</v>
      </c>
      <c r="J483" s="66"/>
      <c r="K483" s="66"/>
      <c r="M483" s="64"/>
      <c r="N483" s="65" t="s">
        <v>111</v>
      </c>
      <c r="O483" s="66">
        <v>2597.0100000000002</v>
      </c>
      <c r="P483" s="66">
        <v>11180.05</v>
      </c>
      <c r="Q483" s="66">
        <v>2409.0499999999997</v>
      </c>
      <c r="R483" s="66">
        <v>104.6575</v>
      </c>
      <c r="S483" s="66">
        <v>16290.767499999998</v>
      </c>
      <c r="T483" s="66"/>
      <c r="U483" s="66"/>
    </row>
    <row r="484" spans="3:21" s="65" customFormat="1" ht="15" hidden="1" customHeight="1" x14ac:dyDescent="0.25">
      <c r="C484" s="64">
        <v>2010</v>
      </c>
      <c r="D484" s="65" t="s">
        <v>112</v>
      </c>
      <c r="E484" s="66">
        <v>547.72</v>
      </c>
      <c r="F484" s="66">
        <v>8936.625</v>
      </c>
      <c r="G484" s="66">
        <v>2589.2675000000004</v>
      </c>
      <c r="H484" s="66">
        <v>6242.7</v>
      </c>
      <c r="I484" s="66">
        <v>18316.3125</v>
      </c>
      <c r="J484" s="66"/>
      <c r="K484" s="66"/>
      <c r="M484" s="64">
        <v>2010</v>
      </c>
      <c r="N484" s="65" t="s">
        <v>112</v>
      </c>
      <c r="O484" s="66">
        <v>2256.2399999999998</v>
      </c>
      <c r="P484" s="66">
        <v>12014.925000000001</v>
      </c>
      <c r="Q484" s="66">
        <v>3293.08</v>
      </c>
      <c r="R484" s="66">
        <v>173.685</v>
      </c>
      <c r="S484" s="66">
        <v>17737.930000000004</v>
      </c>
      <c r="T484" s="66"/>
      <c r="U484" s="66"/>
    </row>
    <row r="485" spans="3:21" s="65" customFormat="1" ht="15" hidden="1" customHeight="1" x14ac:dyDescent="0.25">
      <c r="C485" s="64"/>
      <c r="D485" s="65" t="s">
        <v>113</v>
      </c>
      <c r="E485" s="66">
        <v>843.54</v>
      </c>
      <c r="F485" s="66">
        <v>8681.7749999999996</v>
      </c>
      <c r="G485" s="66">
        <v>2603.0074999999997</v>
      </c>
      <c r="H485" s="66">
        <v>8847.3649999999998</v>
      </c>
      <c r="I485" s="66">
        <v>20975.6875</v>
      </c>
      <c r="J485" s="66"/>
      <c r="K485" s="66"/>
      <c r="M485" s="64"/>
      <c r="N485" s="65" t="s">
        <v>113</v>
      </c>
      <c r="O485" s="66">
        <v>1823.4900000000002</v>
      </c>
      <c r="P485" s="66">
        <v>9884.4249999999993</v>
      </c>
      <c r="Q485" s="66">
        <v>3617.6350000000002</v>
      </c>
      <c r="R485" s="66">
        <v>182.095</v>
      </c>
      <c r="S485" s="66">
        <v>15507.644999999999</v>
      </c>
      <c r="T485" s="66"/>
      <c r="U485" s="66"/>
    </row>
    <row r="486" spans="3:21" s="65" customFormat="1" ht="14.25" hidden="1" customHeight="1" x14ac:dyDescent="0.25">
      <c r="D486" s="65" t="s">
        <v>114</v>
      </c>
      <c r="E486" s="66">
        <v>663.54</v>
      </c>
      <c r="F486" s="66">
        <v>9835.35</v>
      </c>
      <c r="G486" s="66">
        <v>2792.4824999999996</v>
      </c>
      <c r="H486" s="66">
        <v>7122.5574999999999</v>
      </c>
      <c r="I486" s="66">
        <v>20413.93</v>
      </c>
      <c r="J486" s="66"/>
      <c r="K486" s="66"/>
      <c r="N486" s="65" t="s">
        <v>114</v>
      </c>
      <c r="O486" s="66">
        <v>1706.02</v>
      </c>
      <c r="P486" s="66">
        <v>12181.2</v>
      </c>
      <c r="Q486" s="66">
        <v>3416.5</v>
      </c>
      <c r="R486" s="66">
        <v>65.724999999999994</v>
      </c>
      <c r="S486" s="66">
        <v>17369.445</v>
      </c>
      <c r="T486" s="66"/>
      <c r="U486" s="66"/>
    </row>
    <row r="487" spans="3:21" s="65" customFormat="1" ht="14.25" hidden="1" customHeight="1" x14ac:dyDescent="0.25">
      <c r="D487" s="65" t="s">
        <v>102</v>
      </c>
      <c r="E487" s="66">
        <v>313.72000000000003</v>
      </c>
      <c r="F487" s="66">
        <v>9223.0750000000007</v>
      </c>
      <c r="G487" s="66">
        <v>2398.3199999999997</v>
      </c>
      <c r="H487" s="66">
        <v>7216.86</v>
      </c>
      <c r="I487" s="66">
        <v>19151.974999999999</v>
      </c>
      <c r="J487" s="66"/>
      <c r="K487" s="66"/>
      <c r="N487" s="65" t="s">
        <v>102</v>
      </c>
      <c r="O487" s="66">
        <v>1337.04</v>
      </c>
      <c r="P487" s="66">
        <v>12261.125</v>
      </c>
      <c r="Q487" s="66">
        <v>2576.7525000000001</v>
      </c>
      <c r="R487" s="66">
        <v>169.67500000000001</v>
      </c>
      <c r="S487" s="66">
        <v>16344.592500000001</v>
      </c>
      <c r="T487" s="66"/>
      <c r="U487" s="66"/>
    </row>
    <row r="488" spans="3:21" s="65" customFormat="1" ht="15" hidden="1" customHeight="1" x14ac:dyDescent="0.25">
      <c r="C488" s="64"/>
      <c r="D488" s="65" t="s">
        <v>104</v>
      </c>
      <c r="E488" s="66">
        <v>101.97</v>
      </c>
      <c r="F488" s="66">
        <v>10075.875</v>
      </c>
      <c r="G488" s="66">
        <v>2984.85</v>
      </c>
      <c r="H488" s="66">
        <v>7970.71</v>
      </c>
      <c r="I488" s="66">
        <v>21133.404999999999</v>
      </c>
      <c r="J488" s="66"/>
      <c r="K488" s="66"/>
      <c r="M488" s="64"/>
      <c r="N488" s="65" t="s">
        <v>104</v>
      </c>
      <c r="O488" s="66">
        <v>1932.51</v>
      </c>
      <c r="P488" s="66">
        <v>11635.9</v>
      </c>
      <c r="Q488" s="66">
        <v>2988.2224999999999</v>
      </c>
      <c r="R488" s="66">
        <v>72.08</v>
      </c>
      <c r="S488" s="66">
        <v>16628.712500000001</v>
      </c>
      <c r="T488" s="66"/>
      <c r="U488" s="66"/>
    </row>
    <row r="489" spans="3:21" s="65" customFormat="1" ht="15" hidden="1" customHeight="1" x14ac:dyDescent="0.25">
      <c r="C489" s="64"/>
      <c r="D489" s="65" t="s">
        <v>105</v>
      </c>
      <c r="E489" s="66">
        <v>344.04</v>
      </c>
      <c r="F489" s="66">
        <v>9708.75</v>
      </c>
      <c r="G489" s="66">
        <v>3380.6149999999998</v>
      </c>
      <c r="H489" s="66">
        <v>6851.2800000000007</v>
      </c>
      <c r="I489" s="66">
        <v>20284.685000000001</v>
      </c>
      <c r="J489" s="66"/>
      <c r="K489" s="66"/>
      <c r="M489" s="64"/>
      <c r="N489" s="65" t="s">
        <v>105</v>
      </c>
      <c r="O489" s="66">
        <v>2269.1999999999998</v>
      </c>
      <c r="P489" s="66">
        <v>12162.750000000002</v>
      </c>
      <c r="Q489" s="66">
        <v>2407.7824999999998</v>
      </c>
      <c r="R489" s="66">
        <v>105.4</v>
      </c>
      <c r="S489" s="66">
        <v>16945.132500000003</v>
      </c>
      <c r="T489" s="66"/>
      <c r="U489" s="66"/>
    </row>
    <row r="490" spans="3:21" s="65" customFormat="1" ht="14.25" hidden="1" customHeight="1" x14ac:dyDescent="0.25">
      <c r="D490" s="65" t="s">
        <v>106</v>
      </c>
      <c r="E490" s="66">
        <v>360.47</v>
      </c>
      <c r="F490" s="66">
        <v>10109.5</v>
      </c>
      <c r="G490" s="66">
        <v>3575.46</v>
      </c>
      <c r="H490" s="66">
        <v>7493.3950000000004</v>
      </c>
      <c r="I490" s="66">
        <v>21538.825000000001</v>
      </c>
      <c r="J490" s="66"/>
      <c r="K490" s="66"/>
      <c r="N490" s="65" t="s">
        <v>106</v>
      </c>
      <c r="O490" s="66">
        <v>2288.88</v>
      </c>
      <c r="P490" s="66">
        <v>13539.85</v>
      </c>
      <c r="Q490" s="66">
        <v>2066.0025000000001</v>
      </c>
      <c r="R490" s="66">
        <v>118.08</v>
      </c>
      <c r="S490" s="66">
        <v>18012.8125</v>
      </c>
      <c r="T490" s="66"/>
      <c r="U490" s="66"/>
    </row>
    <row r="491" spans="3:21" s="65" customFormat="1" ht="14.25" hidden="1" customHeight="1" x14ac:dyDescent="0.25">
      <c r="D491" s="65" t="s">
        <v>107</v>
      </c>
      <c r="E491" s="66">
        <v>255.92</v>
      </c>
      <c r="F491" s="66">
        <v>11247.3</v>
      </c>
      <c r="G491" s="66">
        <v>2743.4650000000001</v>
      </c>
      <c r="H491" s="66">
        <v>7288.5849999999991</v>
      </c>
      <c r="I491" s="66">
        <v>21535.269999999997</v>
      </c>
      <c r="J491" s="66"/>
      <c r="K491" s="66"/>
      <c r="N491" s="65" t="s">
        <v>107</v>
      </c>
      <c r="O491" s="66">
        <v>2325.35</v>
      </c>
      <c r="P491" s="66">
        <v>13040.550000000001</v>
      </c>
      <c r="Q491" s="66">
        <v>1890.415</v>
      </c>
      <c r="R491" s="66">
        <v>139.65999999999997</v>
      </c>
      <c r="S491" s="66">
        <v>17395.975000000002</v>
      </c>
      <c r="T491" s="66"/>
      <c r="U491" s="66"/>
    </row>
    <row r="492" spans="3:21" s="65" customFormat="1" ht="14.25" hidden="1" customHeight="1" x14ac:dyDescent="0.25">
      <c r="D492" s="65" t="s">
        <v>108</v>
      </c>
      <c r="E492" s="66">
        <v>552.32000000000005</v>
      </c>
      <c r="F492" s="66">
        <v>11729.1</v>
      </c>
      <c r="G492" s="66">
        <v>1733.1375</v>
      </c>
      <c r="H492" s="66">
        <v>8287.3525000000009</v>
      </c>
      <c r="I492" s="66">
        <v>22301.910000000003</v>
      </c>
      <c r="J492" s="66"/>
      <c r="K492" s="66"/>
      <c r="N492" s="65" t="s">
        <v>108</v>
      </c>
      <c r="O492" s="66">
        <v>2482.11</v>
      </c>
      <c r="P492" s="66">
        <v>14276.95</v>
      </c>
      <c r="Q492" s="66">
        <v>1442.9724999999999</v>
      </c>
      <c r="R492" s="66">
        <v>301.26</v>
      </c>
      <c r="S492" s="66">
        <v>18503.2925</v>
      </c>
      <c r="T492" s="66"/>
      <c r="U492" s="66"/>
    </row>
    <row r="493" spans="3:21" s="65" customFormat="1" ht="14.25" hidden="1" customHeight="1" x14ac:dyDescent="0.25">
      <c r="D493" s="65" t="s">
        <v>109</v>
      </c>
      <c r="E493" s="66">
        <v>429.63</v>
      </c>
      <c r="F493" s="66">
        <v>11119.725</v>
      </c>
      <c r="G493" s="66">
        <v>1742.3025000000002</v>
      </c>
      <c r="H493" s="66">
        <v>7903.6349999999993</v>
      </c>
      <c r="I493" s="66">
        <v>21195.2925</v>
      </c>
      <c r="J493" s="66"/>
      <c r="K493" s="66"/>
      <c r="N493" s="65" t="s">
        <v>109</v>
      </c>
      <c r="O493" s="66">
        <v>2372.84</v>
      </c>
      <c r="P493" s="66">
        <v>13123.05</v>
      </c>
      <c r="Q493" s="66">
        <v>1407.2599999999998</v>
      </c>
      <c r="R493" s="66">
        <v>180.95</v>
      </c>
      <c r="S493" s="66">
        <v>17084.099999999999</v>
      </c>
      <c r="T493" s="66"/>
      <c r="U493" s="66"/>
    </row>
    <row r="494" spans="3:21" s="65" customFormat="1" ht="14.25" hidden="1" customHeight="1" x14ac:dyDescent="0.25">
      <c r="D494" s="65" t="s">
        <v>110</v>
      </c>
      <c r="E494" s="66">
        <v>389.88</v>
      </c>
      <c r="F494" s="66">
        <v>12183.125</v>
      </c>
      <c r="G494" s="66">
        <v>1591.65</v>
      </c>
      <c r="H494" s="66">
        <v>8156.28</v>
      </c>
      <c r="I494" s="66">
        <v>22320.934999999998</v>
      </c>
      <c r="J494" s="66"/>
      <c r="K494" s="66"/>
      <c r="N494" s="65" t="s">
        <v>110</v>
      </c>
      <c r="O494" s="66">
        <v>2729</v>
      </c>
      <c r="P494" s="66">
        <v>13419.15</v>
      </c>
      <c r="Q494" s="66">
        <v>992.77499999999998</v>
      </c>
      <c r="R494" s="66">
        <v>133.215</v>
      </c>
      <c r="S494" s="66">
        <v>17274.14</v>
      </c>
      <c r="T494" s="66"/>
      <c r="U494" s="66"/>
    </row>
    <row r="495" spans="3:21" s="65" customFormat="1" ht="14.25" hidden="1" customHeight="1" x14ac:dyDescent="0.25">
      <c r="D495" s="65" t="s">
        <v>111</v>
      </c>
      <c r="E495" s="66">
        <v>475.71</v>
      </c>
      <c r="F495" s="66">
        <v>13722.1</v>
      </c>
      <c r="G495" s="66">
        <v>1286.6475</v>
      </c>
      <c r="H495" s="66">
        <v>6647.8074999999999</v>
      </c>
      <c r="I495" s="66">
        <v>22132.264999999999</v>
      </c>
      <c r="J495" s="66"/>
      <c r="K495" s="66"/>
      <c r="N495" s="65" t="s">
        <v>111</v>
      </c>
      <c r="O495" s="66">
        <v>2131.46</v>
      </c>
      <c r="P495" s="66">
        <v>15060.825000000001</v>
      </c>
      <c r="Q495" s="66">
        <v>695.72749999999996</v>
      </c>
      <c r="R495" s="66">
        <v>117.60499999999999</v>
      </c>
      <c r="S495" s="66">
        <v>18005.6175</v>
      </c>
      <c r="T495" s="66"/>
      <c r="U495" s="66"/>
    </row>
    <row r="496" spans="3:21" s="65" customFormat="1" ht="15" hidden="1" x14ac:dyDescent="0.25">
      <c r="C496" s="64">
        <v>2011</v>
      </c>
      <c r="D496" s="65" t="s">
        <v>112</v>
      </c>
      <c r="E496" s="66">
        <v>442.27</v>
      </c>
      <c r="F496" s="66">
        <v>10949.424999999999</v>
      </c>
      <c r="G496" s="66">
        <v>1834.3525000000002</v>
      </c>
      <c r="H496" s="66">
        <v>9573.8975000000009</v>
      </c>
      <c r="I496" s="66">
        <v>22799.945</v>
      </c>
      <c r="J496" s="66"/>
      <c r="K496" s="66"/>
      <c r="M496" s="64">
        <v>2011</v>
      </c>
      <c r="N496" s="65" t="s">
        <v>112</v>
      </c>
      <c r="O496" s="66">
        <v>1117.78</v>
      </c>
      <c r="P496" s="66">
        <v>10810.125</v>
      </c>
      <c r="Q496" s="66">
        <v>1200.4475</v>
      </c>
      <c r="R496" s="66">
        <v>102.845</v>
      </c>
      <c r="S496" s="66">
        <v>13231.1975</v>
      </c>
      <c r="T496" s="66"/>
      <c r="U496" s="66"/>
    </row>
    <row r="497" spans="2:21" s="65" customFormat="1" ht="15" hidden="1" x14ac:dyDescent="0.25">
      <c r="C497" s="64"/>
      <c r="D497" s="65" t="s">
        <v>113</v>
      </c>
      <c r="E497" s="66">
        <v>450.79</v>
      </c>
      <c r="F497" s="66">
        <v>10165.924999999999</v>
      </c>
      <c r="G497" s="66">
        <v>1558.5974999999999</v>
      </c>
      <c r="H497" s="66">
        <v>7697.2775000000011</v>
      </c>
      <c r="I497" s="66">
        <v>19872.59</v>
      </c>
      <c r="J497" s="66"/>
      <c r="K497" s="66"/>
      <c r="M497" s="64"/>
      <c r="N497" s="65" t="s">
        <v>113</v>
      </c>
      <c r="O497" s="66">
        <v>2089.9899999999998</v>
      </c>
      <c r="P497" s="66">
        <v>10256.525</v>
      </c>
      <c r="Q497" s="66">
        <v>1360.3175000000001</v>
      </c>
      <c r="R497" s="66">
        <v>179.8775</v>
      </c>
      <c r="S497" s="66">
        <v>13886.710000000001</v>
      </c>
      <c r="T497" s="66"/>
      <c r="U497" s="66"/>
    </row>
    <row r="498" spans="2:21" s="65" customFormat="1" ht="15" hidden="1" x14ac:dyDescent="0.25">
      <c r="C498" s="64"/>
      <c r="D498" s="65" t="s">
        <v>114</v>
      </c>
      <c r="E498" s="66">
        <v>797.16</v>
      </c>
      <c r="F498" s="66">
        <v>13014.15</v>
      </c>
      <c r="G498" s="66">
        <v>2368.0875000000001</v>
      </c>
      <c r="H498" s="66">
        <v>10528.619999999999</v>
      </c>
      <c r="I498" s="66">
        <v>26708.017499999998</v>
      </c>
      <c r="J498" s="66"/>
      <c r="K498" s="66"/>
      <c r="M498" s="64"/>
      <c r="N498" s="65" t="s">
        <v>114</v>
      </c>
      <c r="O498" s="66">
        <v>2848.3599999999997</v>
      </c>
      <c r="P498" s="66">
        <v>12781.8</v>
      </c>
      <c r="Q498" s="66">
        <v>1790.5525</v>
      </c>
      <c r="R498" s="66">
        <v>264.17500000000001</v>
      </c>
      <c r="S498" s="66">
        <v>17684.887500000001</v>
      </c>
      <c r="T498" s="66"/>
      <c r="U498" s="66"/>
    </row>
    <row r="499" spans="2:21" s="65" customFormat="1" ht="15" hidden="1" x14ac:dyDescent="0.25">
      <c r="C499" s="64"/>
      <c r="D499" s="65" t="s">
        <v>102</v>
      </c>
      <c r="E499" s="66">
        <v>479.33</v>
      </c>
      <c r="F499" s="66">
        <v>10034.66</v>
      </c>
      <c r="G499" s="66">
        <v>2206.8720000000003</v>
      </c>
      <c r="H499" s="66">
        <v>6618.2950000000001</v>
      </c>
      <c r="I499" s="66">
        <v>19339.156999999999</v>
      </c>
      <c r="J499" s="66"/>
      <c r="K499" s="66"/>
      <c r="M499" s="64"/>
      <c r="N499" s="65" t="s">
        <v>102</v>
      </c>
      <c r="O499" s="66">
        <v>2835.63</v>
      </c>
      <c r="P499" s="66">
        <v>10125.200000000001</v>
      </c>
      <c r="Q499" s="66">
        <v>1460.645</v>
      </c>
      <c r="R499" s="66">
        <v>416.38</v>
      </c>
      <c r="S499" s="66">
        <v>14837.855000000001</v>
      </c>
      <c r="T499" s="66"/>
      <c r="U499" s="66"/>
    </row>
    <row r="500" spans="2:21" s="65" customFormat="1" ht="15" hidden="1" x14ac:dyDescent="0.25">
      <c r="C500" s="64"/>
      <c r="D500" s="65" t="s">
        <v>104</v>
      </c>
      <c r="E500" s="66">
        <v>699.58</v>
      </c>
      <c r="F500" s="66">
        <v>12058.8</v>
      </c>
      <c r="G500" s="66">
        <v>3077.9075000000003</v>
      </c>
      <c r="H500" s="66">
        <v>5912.9975000000004</v>
      </c>
      <c r="I500" s="66">
        <v>21749.285</v>
      </c>
      <c r="J500" s="66"/>
      <c r="K500" s="66"/>
      <c r="M500" s="64"/>
      <c r="N500" s="65" t="s">
        <v>104</v>
      </c>
      <c r="O500" s="66">
        <v>3369.5949999999998</v>
      </c>
      <c r="P500" s="66">
        <v>13564.960000000001</v>
      </c>
      <c r="Q500" s="66">
        <v>1969.9650000000001</v>
      </c>
      <c r="R500" s="66">
        <v>340.21749999999997</v>
      </c>
      <c r="S500" s="66">
        <v>19244.737499999999</v>
      </c>
      <c r="T500" s="66"/>
      <c r="U500" s="66"/>
    </row>
    <row r="501" spans="2:21" s="65" customFormat="1" ht="15" hidden="1" x14ac:dyDescent="0.25">
      <c r="C501" s="64"/>
      <c r="D501" s="65" t="s">
        <v>105</v>
      </c>
      <c r="E501" s="66">
        <v>1466.57</v>
      </c>
      <c r="F501" s="66">
        <v>10817.2</v>
      </c>
      <c r="G501" s="66">
        <v>2979.6875</v>
      </c>
      <c r="H501" s="66">
        <v>9024.3374999999996</v>
      </c>
      <c r="I501" s="66">
        <v>24287.794999999998</v>
      </c>
      <c r="J501" s="66"/>
      <c r="K501" s="66"/>
      <c r="M501" s="64"/>
      <c r="N501" s="65" t="s">
        <v>105</v>
      </c>
      <c r="O501" s="66">
        <v>3543.9700000000003</v>
      </c>
      <c r="P501" s="66">
        <v>9813.1200000000008</v>
      </c>
      <c r="Q501" s="66">
        <v>1957.1775</v>
      </c>
      <c r="R501" s="66">
        <v>244.9325</v>
      </c>
      <c r="S501" s="66">
        <v>15559.2</v>
      </c>
      <c r="T501" s="66"/>
      <c r="U501" s="66"/>
    </row>
    <row r="502" spans="2:21" s="65" customFormat="1" ht="15" hidden="1" x14ac:dyDescent="0.25">
      <c r="C502" s="64"/>
      <c r="D502" s="65" t="s">
        <v>106</v>
      </c>
      <c r="E502" s="66">
        <v>2146.33</v>
      </c>
      <c r="F502" s="66">
        <v>11542.35</v>
      </c>
      <c r="G502" s="66">
        <v>3820.6099999999997</v>
      </c>
      <c r="H502" s="66">
        <v>10052.720000000001</v>
      </c>
      <c r="I502" s="66">
        <v>27562.010000000002</v>
      </c>
      <c r="J502" s="66"/>
      <c r="K502" s="66"/>
      <c r="L502" s="64"/>
      <c r="N502" s="66" t="s">
        <v>106</v>
      </c>
      <c r="O502" s="66">
        <v>3652.6099999999997</v>
      </c>
      <c r="P502" s="66">
        <v>11538.375</v>
      </c>
      <c r="Q502" s="66">
        <v>1885.6374999999998</v>
      </c>
      <c r="R502" s="66">
        <v>223.785</v>
      </c>
      <c r="S502" s="66">
        <v>17300.407500000001</v>
      </c>
      <c r="T502" s="66"/>
      <c r="U502" s="66"/>
    </row>
    <row r="503" spans="2:21" s="65" customFormat="1" ht="15" hidden="1" x14ac:dyDescent="0.25">
      <c r="C503" s="64"/>
      <c r="D503" s="65" t="s">
        <v>107</v>
      </c>
      <c r="E503" s="66">
        <v>1630.4</v>
      </c>
      <c r="F503" s="66">
        <v>12458.08</v>
      </c>
      <c r="G503" s="66">
        <v>4161.2950000000001</v>
      </c>
      <c r="H503" s="66">
        <v>8531.92</v>
      </c>
      <c r="I503" s="66">
        <v>26781.695</v>
      </c>
      <c r="J503" s="66"/>
      <c r="K503" s="66"/>
      <c r="L503" s="64"/>
      <c r="N503" s="65" t="s">
        <v>107</v>
      </c>
      <c r="O503" s="66">
        <v>3452.92</v>
      </c>
      <c r="P503" s="66">
        <v>9423.9</v>
      </c>
      <c r="Q503" s="66">
        <v>2550.9324999999999</v>
      </c>
      <c r="R503" s="66">
        <v>361.32</v>
      </c>
      <c r="S503" s="66">
        <v>15789.072499999998</v>
      </c>
      <c r="T503" s="66"/>
      <c r="U503" s="66"/>
    </row>
    <row r="504" spans="2:21" s="65" customFormat="1" ht="15" hidden="1" x14ac:dyDescent="0.25">
      <c r="C504" s="64"/>
      <c r="D504" s="65" t="s">
        <v>108</v>
      </c>
      <c r="E504" s="66">
        <v>1659.76</v>
      </c>
      <c r="F504" s="66">
        <v>12687.924999999999</v>
      </c>
      <c r="G504" s="66">
        <v>4408.1075000000001</v>
      </c>
      <c r="H504" s="66">
        <v>7340.2424999999994</v>
      </c>
      <c r="I504" s="66">
        <v>26096.035</v>
      </c>
      <c r="J504" s="66"/>
      <c r="K504" s="66"/>
      <c r="L504" s="64"/>
      <c r="N504" s="65" t="s">
        <v>108</v>
      </c>
      <c r="O504" s="66">
        <v>3463.0299999999997</v>
      </c>
      <c r="P504" s="66">
        <v>9342.9750000000004</v>
      </c>
      <c r="Q504" s="66">
        <v>1976.347</v>
      </c>
      <c r="R504" s="66">
        <v>286.56</v>
      </c>
      <c r="S504" s="66">
        <v>15068.912</v>
      </c>
      <c r="T504" s="66"/>
      <c r="U504" s="66"/>
    </row>
    <row r="505" spans="2:21" s="65" customFormat="1" ht="15" hidden="1" x14ac:dyDescent="0.25">
      <c r="C505" s="64"/>
      <c r="D505" s="65" t="s">
        <v>109</v>
      </c>
      <c r="E505" s="66">
        <v>1009.23</v>
      </c>
      <c r="F505" s="66">
        <v>10638.875</v>
      </c>
      <c r="G505" s="66">
        <v>4392.7025000000003</v>
      </c>
      <c r="H505" s="66">
        <v>6661.8374999999978</v>
      </c>
      <c r="I505" s="66">
        <v>22702.644999999997</v>
      </c>
      <c r="J505" s="66"/>
      <c r="K505" s="66"/>
      <c r="L505" s="64"/>
      <c r="N505" s="65" t="s">
        <v>109</v>
      </c>
      <c r="O505" s="66">
        <v>3473.98</v>
      </c>
      <c r="P505" s="66">
        <v>9988.6</v>
      </c>
      <c r="Q505" s="66">
        <v>2244.2800000000002</v>
      </c>
      <c r="R505" s="66">
        <v>231.83500000000001</v>
      </c>
      <c r="S505" s="66">
        <v>15938.695</v>
      </c>
      <c r="T505" s="66"/>
      <c r="U505" s="66"/>
    </row>
    <row r="506" spans="2:21" s="65" customFormat="1" ht="15" hidden="1" x14ac:dyDescent="0.25">
      <c r="C506" s="64"/>
      <c r="D506" s="65" t="s">
        <v>110</v>
      </c>
      <c r="E506" s="66">
        <v>1376.79</v>
      </c>
      <c r="F506" s="66">
        <v>11183.7</v>
      </c>
      <c r="G506" s="66">
        <v>5048.7525000000005</v>
      </c>
      <c r="H506" s="66">
        <v>6735.7775000000001</v>
      </c>
      <c r="I506" s="66">
        <v>24345.02</v>
      </c>
      <c r="J506" s="66"/>
      <c r="K506" s="66"/>
      <c r="L506" s="64"/>
      <c r="N506" s="65" t="s">
        <v>110</v>
      </c>
      <c r="O506" s="66">
        <v>4301.9599999999991</v>
      </c>
      <c r="P506" s="66">
        <v>8910.1749999999993</v>
      </c>
      <c r="Q506" s="66">
        <v>2686.0675000000001</v>
      </c>
      <c r="R506" s="66">
        <v>237.07</v>
      </c>
      <c r="S506" s="66">
        <v>16135.272499999999</v>
      </c>
      <c r="T506" s="66"/>
      <c r="U506" s="66"/>
    </row>
    <row r="507" spans="2:21" s="65" customFormat="1" ht="15" hidden="1" x14ac:dyDescent="0.25">
      <c r="C507" s="64"/>
      <c r="D507" s="65" t="s">
        <v>189</v>
      </c>
      <c r="E507" s="66">
        <v>1056.31</v>
      </c>
      <c r="F507" s="66">
        <v>12510.875</v>
      </c>
      <c r="G507" s="66">
        <v>3661.3975</v>
      </c>
      <c r="H507" s="66">
        <v>8478.307499999999</v>
      </c>
      <c r="I507" s="66">
        <v>25706.89</v>
      </c>
      <c r="J507" s="66"/>
      <c r="K507" s="66"/>
      <c r="L507" s="64"/>
      <c r="N507" s="65" t="s">
        <v>189</v>
      </c>
      <c r="O507" s="66">
        <v>4143.82</v>
      </c>
      <c r="P507" s="66">
        <v>12290.4</v>
      </c>
      <c r="Q507" s="66">
        <v>2394.4674999999997</v>
      </c>
      <c r="R507" s="66">
        <v>294.40500000000003</v>
      </c>
      <c r="S507" s="66">
        <v>19123.092499999999</v>
      </c>
      <c r="T507" s="66"/>
      <c r="U507" s="66"/>
    </row>
    <row r="508" spans="2:21" s="46" customFormat="1" ht="15" x14ac:dyDescent="0.25">
      <c r="B508" s="62" t="s">
        <v>205</v>
      </c>
      <c r="C508" s="62">
        <v>2012</v>
      </c>
      <c r="D508" s="68" t="s">
        <v>112</v>
      </c>
      <c r="E508" s="48">
        <v>744.59</v>
      </c>
      <c r="F508" s="48">
        <v>9972</v>
      </c>
      <c r="G508" s="48">
        <v>3576.2575000000002</v>
      </c>
      <c r="H508" s="48">
        <v>9329.2800000000007</v>
      </c>
      <c r="I508" s="48">
        <v>23622.127500000002</v>
      </c>
      <c r="J508" s="48"/>
      <c r="K508" s="48"/>
      <c r="L508" s="62" t="s">
        <v>206</v>
      </c>
      <c r="M508" s="62">
        <v>2012</v>
      </c>
      <c r="N508" s="68" t="s">
        <v>112</v>
      </c>
      <c r="O508" s="48">
        <v>4471.3099999999995</v>
      </c>
      <c r="P508" s="48">
        <v>7033.1500000000005</v>
      </c>
      <c r="Q508" s="48">
        <v>2743.4224999999997</v>
      </c>
      <c r="R508" s="48">
        <v>293.10500000000002</v>
      </c>
      <c r="S508" s="48">
        <v>14540.987499999999</v>
      </c>
      <c r="T508" s="48"/>
      <c r="U508" s="48"/>
    </row>
    <row r="509" spans="2:21" s="46" customFormat="1" ht="15" x14ac:dyDescent="0.25">
      <c r="C509" s="62"/>
      <c r="D509" s="68" t="s">
        <v>113</v>
      </c>
      <c r="E509" s="48">
        <v>770.03</v>
      </c>
      <c r="F509" s="48">
        <v>9772.4500000000007</v>
      </c>
      <c r="G509" s="48">
        <v>4178.8625000000002</v>
      </c>
      <c r="H509" s="48">
        <v>9351.9325000000026</v>
      </c>
      <c r="I509" s="48">
        <v>24073.275000000005</v>
      </c>
      <c r="J509" s="48"/>
      <c r="K509" s="48"/>
      <c r="L509" s="62"/>
      <c r="M509" s="62"/>
      <c r="N509" s="68" t="s">
        <v>113</v>
      </c>
      <c r="O509" s="48">
        <v>3859.9699999999993</v>
      </c>
      <c r="P509" s="48">
        <v>7941.7599999999993</v>
      </c>
      <c r="Q509" s="48">
        <v>2799.75</v>
      </c>
      <c r="R509" s="48">
        <v>212.97499999999999</v>
      </c>
      <c r="S509" s="48">
        <v>14814.455</v>
      </c>
      <c r="T509" s="48"/>
      <c r="U509" s="48"/>
    </row>
    <row r="510" spans="2:21" s="46" customFormat="1" ht="15" x14ac:dyDescent="0.25">
      <c r="C510" s="62"/>
      <c r="D510" s="68" t="s">
        <v>114</v>
      </c>
      <c r="E510" s="48">
        <v>785.62</v>
      </c>
      <c r="F510" s="48">
        <v>10056.699999999999</v>
      </c>
      <c r="G510" s="48">
        <v>4180.9949999999999</v>
      </c>
      <c r="H510" s="48">
        <v>10813.39</v>
      </c>
      <c r="I510" s="48">
        <v>25836.704999999998</v>
      </c>
      <c r="J510" s="48"/>
      <c r="K510" s="48"/>
      <c r="L510" s="62"/>
      <c r="M510" s="62"/>
      <c r="N510" s="68" t="s">
        <v>114</v>
      </c>
      <c r="O510" s="48">
        <v>3732.17</v>
      </c>
      <c r="P510" s="48">
        <v>8240.85</v>
      </c>
      <c r="Q510" s="48">
        <v>3338.2249999999999</v>
      </c>
      <c r="R510" s="48">
        <v>413.08749999999998</v>
      </c>
      <c r="S510" s="48">
        <v>15724.3325</v>
      </c>
      <c r="T510" s="48"/>
      <c r="U510" s="48"/>
    </row>
    <row r="511" spans="2:21" s="46" customFormat="1" ht="15" x14ac:dyDescent="0.25">
      <c r="C511" s="62"/>
      <c r="D511" s="68" t="s">
        <v>102</v>
      </c>
      <c r="E511" s="48">
        <v>644.08000000000004</v>
      </c>
      <c r="F511" s="48">
        <v>9134.25</v>
      </c>
      <c r="G511" s="48">
        <v>3229.7824999999998</v>
      </c>
      <c r="H511" s="48">
        <v>7995.2424999999994</v>
      </c>
      <c r="I511" s="48">
        <v>21003.355</v>
      </c>
      <c r="J511" s="48"/>
      <c r="K511" s="48"/>
      <c r="L511" s="62"/>
      <c r="M511" s="62"/>
      <c r="N511" s="68" t="s">
        <v>102</v>
      </c>
      <c r="O511" s="48">
        <v>3385.6899999999996</v>
      </c>
      <c r="P511" s="48">
        <v>7451.0499999999993</v>
      </c>
      <c r="Q511" s="48">
        <v>2985.81</v>
      </c>
      <c r="R511" s="48">
        <v>291.6925</v>
      </c>
      <c r="S511" s="48">
        <v>14114.242499999997</v>
      </c>
      <c r="T511" s="48"/>
      <c r="U511" s="48"/>
    </row>
    <row r="512" spans="2:21" s="46" customFormat="1" ht="15" x14ac:dyDescent="0.25">
      <c r="C512" s="62"/>
      <c r="D512" s="68" t="s">
        <v>104</v>
      </c>
      <c r="E512" s="48">
        <v>754.26</v>
      </c>
      <c r="F512" s="48">
        <v>9155.4500000000007</v>
      </c>
      <c r="G512" s="48">
        <v>3500.5925000000002</v>
      </c>
      <c r="H512" s="48">
        <v>9150.5399999999991</v>
      </c>
      <c r="I512" s="48">
        <v>22560.842499999999</v>
      </c>
      <c r="J512" s="48"/>
      <c r="K512" s="48"/>
      <c r="L512" s="62"/>
      <c r="M512" s="62"/>
      <c r="N512" s="68" t="s">
        <v>104</v>
      </c>
      <c r="O512" s="48">
        <v>3467.3</v>
      </c>
      <c r="P512" s="48">
        <v>7100.7999999999993</v>
      </c>
      <c r="Q512" s="48">
        <v>3311.14</v>
      </c>
      <c r="R512" s="48">
        <v>269.4325</v>
      </c>
      <c r="S512" s="48">
        <v>14148.672499999999</v>
      </c>
      <c r="T512" s="48"/>
      <c r="U512" s="48"/>
    </row>
    <row r="513" spans="3:21" s="46" customFormat="1" ht="15" x14ac:dyDescent="0.25">
      <c r="C513" s="62"/>
      <c r="D513" s="68" t="s">
        <v>105</v>
      </c>
      <c r="E513" s="48">
        <v>1056.3399999999999</v>
      </c>
      <c r="F513" s="48">
        <v>9444.5</v>
      </c>
      <c r="G513" s="48">
        <v>4466.9125000000004</v>
      </c>
      <c r="H513" s="48">
        <v>7413.7049999999999</v>
      </c>
      <c r="I513" s="48">
        <v>22381.4575</v>
      </c>
      <c r="J513" s="48"/>
      <c r="K513" s="48"/>
      <c r="L513" s="62"/>
      <c r="M513" s="62"/>
      <c r="N513" s="68" t="s">
        <v>105</v>
      </c>
      <c r="O513" s="48">
        <v>2799.7200000000003</v>
      </c>
      <c r="P513" s="48">
        <v>8414.65</v>
      </c>
      <c r="Q513" s="48">
        <v>3227.5225</v>
      </c>
      <c r="R513" s="48">
        <v>157.08750000000001</v>
      </c>
      <c r="S513" s="48">
        <v>14598.979999999998</v>
      </c>
      <c r="T513" s="48"/>
      <c r="U513" s="48"/>
    </row>
    <row r="514" spans="3:21" s="46" customFormat="1" ht="15" x14ac:dyDescent="0.25">
      <c r="C514" s="62"/>
      <c r="D514" s="68" t="s">
        <v>106</v>
      </c>
      <c r="E514" s="48">
        <v>855.36</v>
      </c>
      <c r="F514" s="48">
        <v>9704.4499999999971</v>
      </c>
      <c r="G514" s="48">
        <v>3747.01</v>
      </c>
      <c r="H514" s="48">
        <v>8355.3800000000028</v>
      </c>
      <c r="I514" s="48">
        <v>22662.2</v>
      </c>
      <c r="J514" s="48"/>
      <c r="K514" s="48"/>
      <c r="L514" s="62"/>
      <c r="M514" s="62"/>
      <c r="N514" s="68" t="s">
        <v>106</v>
      </c>
      <c r="O514" s="48">
        <v>2607.79</v>
      </c>
      <c r="P514" s="48">
        <v>6777.35</v>
      </c>
      <c r="Q514" s="48">
        <v>3353.39</v>
      </c>
      <c r="R514" s="48">
        <v>197.3475</v>
      </c>
      <c r="S514" s="48">
        <v>12935.877499999999</v>
      </c>
      <c r="T514" s="48"/>
      <c r="U514" s="48"/>
    </row>
    <row r="515" spans="3:21" s="46" customFormat="1" ht="15" x14ac:dyDescent="0.25">
      <c r="C515" s="62"/>
      <c r="D515" s="68" t="s">
        <v>107</v>
      </c>
      <c r="E515" s="48">
        <v>881.17</v>
      </c>
      <c r="F515" s="48">
        <v>10370.549999999999</v>
      </c>
      <c r="G515" s="48">
        <v>3263.2775000000001</v>
      </c>
      <c r="H515" s="48">
        <v>7518.6575000000048</v>
      </c>
      <c r="I515" s="48">
        <v>22033.655000000006</v>
      </c>
      <c r="J515" s="48"/>
      <c r="K515" s="48"/>
      <c r="L515" s="62"/>
      <c r="M515" s="62"/>
      <c r="N515" s="68" t="s">
        <v>107</v>
      </c>
      <c r="O515" s="48">
        <v>2818.8499999999995</v>
      </c>
      <c r="P515" s="48">
        <v>8182.2499999999991</v>
      </c>
      <c r="Q515" s="48">
        <v>3152.5174999999999</v>
      </c>
      <c r="R515" s="48">
        <v>257.88249999999999</v>
      </c>
      <c r="S515" s="48">
        <v>14411.499999999998</v>
      </c>
      <c r="T515" s="48"/>
      <c r="U515" s="48"/>
    </row>
    <row r="516" spans="3:21" s="46" customFormat="1" ht="15" x14ac:dyDescent="0.25">
      <c r="C516" s="62"/>
      <c r="D516" s="68" t="s">
        <v>108</v>
      </c>
      <c r="E516" s="48">
        <v>773.37</v>
      </c>
      <c r="F516" s="48">
        <v>8315.4</v>
      </c>
      <c r="G516" s="48">
        <v>3200.7424999999998</v>
      </c>
      <c r="H516" s="48">
        <v>8431.6374999999971</v>
      </c>
      <c r="I516" s="48">
        <v>20721.149999999998</v>
      </c>
      <c r="J516" s="48"/>
      <c r="K516" s="48"/>
      <c r="L516" s="62"/>
      <c r="M516" s="62"/>
      <c r="N516" s="68" t="s">
        <v>108</v>
      </c>
      <c r="O516" s="48">
        <v>2657.09</v>
      </c>
      <c r="P516" s="48">
        <v>7516.7999999999984</v>
      </c>
      <c r="Q516" s="48">
        <v>2903.38</v>
      </c>
      <c r="R516" s="48">
        <v>241.23249999999999</v>
      </c>
      <c r="S516" s="48">
        <v>13318.502500000001</v>
      </c>
      <c r="T516" s="48"/>
      <c r="U516" s="48"/>
    </row>
    <row r="517" spans="3:21" s="46" customFormat="1" ht="15" x14ac:dyDescent="0.25">
      <c r="C517" s="62"/>
      <c r="D517" s="68" t="s">
        <v>109</v>
      </c>
      <c r="E517" s="48">
        <v>671.95</v>
      </c>
      <c r="F517" s="48">
        <v>9551.0649999999987</v>
      </c>
      <c r="G517" s="48">
        <v>2805.8175000000001</v>
      </c>
      <c r="H517" s="48">
        <v>9691.3149999999987</v>
      </c>
      <c r="I517" s="48">
        <v>22720.147499999999</v>
      </c>
      <c r="J517" s="48"/>
      <c r="K517" s="48"/>
      <c r="L517" s="62"/>
      <c r="M517" s="62"/>
      <c r="N517" s="68" t="s">
        <v>109</v>
      </c>
      <c r="O517" s="48">
        <v>2538.67</v>
      </c>
      <c r="P517" s="48">
        <v>7652.6449999999995</v>
      </c>
      <c r="Q517" s="48">
        <v>4211.6075000000001</v>
      </c>
      <c r="R517" s="48">
        <v>254.9375</v>
      </c>
      <c r="S517" s="48">
        <v>14657.859999999999</v>
      </c>
      <c r="T517" s="48"/>
      <c r="U517" s="48"/>
    </row>
    <row r="518" spans="3:21" s="46" customFormat="1" ht="15" x14ac:dyDescent="0.25">
      <c r="C518" s="62"/>
      <c r="D518" s="68" t="s">
        <v>110</v>
      </c>
      <c r="E518" s="48">
        <v>713.58</v>
      </c>
      <c r="F518" s="48">
        <v>11041.260000000002</v>
      </c>
      <c r="G518" s="48">
        <v>2597.6875</v>
      </c>
      <c r="H518" s="48">
        <v>9902.654999999997</v>
      </c>
      <c r="I518" s="48">
        <v>24255.182499999999</v>
      </c>
      <c r="J518" s="48"/>
      <c r="K518" s="48"/>
      <c r="L518" s="62"/>
      <c r="M518" s="62"/>
      <c r="N518" s="68" t="s">
        <v>110</v>
      </c>
      <c r="O518" s="48">
        <v>3832.5000000000005</v>
      </c>
      <c r="P518" s="48">
        <v>8422.6999999999989</v>
      </c>
      <c r="Q518" s="48">
        <v>4159.43</v>
      </c>
      <c r="R518" s="48">
        <v>171.1</v>
      </c>
      <c r="S518" s="48">
        <v>16585.729999999996</v>
      </c>
      <c r="T518" s="48"/>
      <c r="U518" s="48"/>
    </row>
    <row r="519" spans="3:21" s="46" customFormat="1" ht="15" x14ac:dyDescent="0.25">
      <c r="C519" s="62"/>
      <c r="D519" s="68" t="s">
        <v>111</v>
      </c>
      <c r="E519" s="48">
        <v>741.49</v>
      </c>
      <c r="F519" s="48">
        <v>10656.23</v>
      </c>
      <c r="G519" s="48">
        <v>2672.9274999999998</v>
      </c>
      <c r="H519" s="48">
        <v>6484.2350000000024</v>
      </c>
      <c r="I519" s="48">
        <v>20554.8825</v>
      </c>
      <c r="J519" s="48"/>
      <c r="K519" s="48"/>
      <c r="L519" s="62"/>
      <c r="M519" s="62"/>
      <c r="N519" s="68" t="s">
        <v>111</v>
      </c>
      <c r="O519" s="48">
        <v>2585.9799999999996</v>
      </c>
      <c r="P519" s="48">
        <v>7684.5849999999991</v>
      </c>
      <c r="Q519" s="48">
        <v>3216.37</v>
      </c>
      <c r="R519" s="48">
        <v>142.55000000000001</v>
      </c>
      <c r="S519" s="48">
        <v>13629.484999999997</v>
      </c>
      <c r="T519" s="48"/>
      <c r="U519" s="48"/>
    </row>
    <row r="520" spans="3:21" s="46" customFormat="1" ht="15" x14ac:dyDescent="0.25">
      <c r="C520" s="62">
        <v>2013</v>
      </c>
      <c r="D520" s="68" t="s">
        <v>112</v>
      </c>
      <c r="E520" s="48">
        <v>521.97</v>
      </c>
      <c r="F520" s="48">
        <v>9359.2949999999983</v>
      </c>
      <c r="G520" s="48">
        <v>3224.5725000000002</v>
      </c>
      <c r="H520" s="48">
        <v>7312.6350000000039</v>
      </c>
      <c r="I520" s="48">
        <v>20418.472500000003</v>
      </c>
      <c r="J520" s="48"/>
      <c r="K520" s="48"/>
      <c r="L520" s="62"/>
      <c r="M520" s="62">
        <v>2013</v>
      </c>
      <c r="N520" s="68" t="s">
        <v>112</v>
      </c>
      <c r="O520" s="48">
        <v>2662.75</v>
      </c>
      <c r="P520" s="48">
        <v>6269.0529999999999</v>
      </c>
      <c r="Q520" s="48">
        <v>3473.5250000000001</v>
      </c>
      <c r="R520" s="48">
        <v>137.875</v>
      </c>
      <c r="S520" s="48">
        <v>12543.203</v>
      </c>
      <c r="T520" s="48"/>
      <c r="U520" s="48"/>
    </row>
    <row r="521" spans="3:21" s="46" customFormat="1" ht="15" x14ac:dyDescent="0.25">
      <c r="C521" s="62"/>
      <c r="D521" s="68" t="s">
        <v>113</v>
      </c>
      <c r="E521" s="48">
        <v>894.38</v>
      </c>
      <c r="F521" s="48">
        <v>7740.2525000000005</v>
      </c>
      <c r="G521" s="48">
        <v>3073.6875</v>
      </c>
      <c r="H521" s="48">
        <v>7799.9325000000035</v>
      </c>
      <c r="I521" s="48">
        <v>19508.252500000002</v>
      </c>
      <c r="J521" s="48"/>
      <c r="K521" s="48"/>
      <c r="L521" s="62"/>
      <c r="M521" s="62"/>
      <c r="N521" s="68" t="s">
        <v>113</v>
      </c>
      <c r="O521" s="48">
        <v>2384.41</v>
      </c>
      <c r="P521" s="48">
        <v>6352.55</v>
      </c>
      <c r="Q521" s="48">
        <v>3833.1625000000004</v>
      </c>
      <c r="R521" s="48">
        <v>97.805000000000007</v>
      </c>
      <c r="S521" s="48">
        <v>12667.9275</v>
      </c>
      <c r="T521" s="48"/>
      <c r="U521" s="48"/>
    </row>
    <row r="522" spans="3:21" s="46" customFormat="1" ht="15" x14ac:dyDescent="0.25">
      <c r="C522" s="62"/>
      <c r="D522" s="68" t="s">
        <v>114</v>
      </c>
      <c r="E522" s="48">
        <v>582.34</v>
      </c>
      <c r="F522" s="48">
        <v>9010.625</v>
      </c>
      <c r="G522" s="48">
        <v>3053.2049999999999</v>
      </c>
      <c r="H522" s="48">
        <v>6879.6674999999996</v>
      </c>
      <c r="I522" s="48">
        <v>19525.837500000001</v>
      </c>
      <c r="J522" s="48"/>
      <c r="K522" s="48"/>
      <c r="L522" s="62"/>
      <c r="M522" s="62"/>
      <c r="N522" s="68" t="s">
        <v>114</v>
      </c>
      <c r="O522" s="48">
        <v>2920.71</v>
      </c>
      <c r="P522" s="48">
        <v>6159.4250000000002</v>
      </c>
      <c r="Q522" s="48">
        <v>3502.3829999999998</v>
      </c>
      <c r="R522" s="48">
        <v>161.97499999999999</v>
      </c>
      <c r="S522" s="48">
        <v>12744.493</v>
      </c>
      <c r="T522" s="48"/>
      <c r="U522" s="48"/>
    </row>
    <row r="523" spans="3:21" s="46" customFormat="1" ht="15" x14ac:dyDescent="0.25">
      <c r="C523" s="62"/>
      <c r="D523" s="68" t="s">
        <v>102</v>
      </c>
      <c r="E523" s="48">
        <v>1014.92</v>
      </c>
      <c r="F523" s="48">
        <v>8916.18</v>
      </c>
      <c r="G523" s="48">
        <v>4417.13</v>
      </c>
      <c r="H523" s="48">
        <v>7490.07</v>
      </c>
      <c r="I523" s="48">
        <v>21838.3</v>
      </c>
      <c r="J523" s="48"/>
      <c r="K523" s="48"/>
      <c r="L523" s="62"/>
      <c r="M523" s="62"/>
      <c r="N523" s="68" t="s">
        <v>102</v>
      </c>
      <c r="O523" s="48">
        <v>3324.8999999999996</v>
      </c>
      <c r="P523" s="48">
        <v>7683.074999999998</v>
      </c>
      <c r="Q523" s="48">
        <v>4399.3634999999995</v>
      </c>
      <c r="R523" s="48">
        <v>197.0325</v>
      </c>
      <c r="S523" s="48">
        <v>15604.370999999997</v>
      </c>
      <c r="T523" s="48"/>
      <c r="U523" s="48"/>
    </row>
    <row r="524" spans="3:21" s="46" customFormat="1" ht="15" x14ac:dyDescent="0.25">
      <c r="C524" s="62"/>
      <c r="D524" s="68" t="s">
        <v>104</v>
      </c>
      <c r="E524" s="48">
        <v>1090.03</v>
      </c>
      <c r="F524" s="48">
        <v>9439.11</v>
      </c>
      <c r="G524" s="48">
        <v>4700.5774999999994</v>
      </c>
      <c r="H524" s="48">
        <v>9039.2624999999989</v>
      </c>
      <c r="I524" s="48">
        <v>24268.98</v>
      </c>
      <c r="J524" s="48"/>
      <c r="K524" s="48"/>
      <c r="L524" s="62"/>
      <c r="M524" s="62"/>
      <c r="N524" s="68" t="s">
        <v>104</v>
      </c>
      <c r="O524" s="48">
        <v>3179.09</v>
      </c>
      <c r="P524" s="48">
        <v>7541.9</v>
      </c>
      <c r="Q524" s="48">
        <v>3971.3665000000001</v>
      </c>
      <c r="R524" s="48">
        <v>136.27500000000001</v>
      </c>
      <c r="S524" s="48">
        <v>14828.6315</v>
      </c>
      <c r="T524" s="48"/>
      <c r="U524" s="48"/>
    </row>
    <row r="525" spans="3:21" s="46" customFormat="1" ht="15" x14ac:dyDescent="0.25">
      <c r="C525" s="62"/>
      <c r="D525" s="68" t="s">
        <v>105</v>
      </c>
      <c r="E525" s="48">
        <v>1357.7</v>
      </c>
      <c r="F525" s="48">
        <v>9029.83</v>
      </c>
      <c r="G525" s="48">
        <v>3706.8249999999998</v>
      </c>
      <c r="H525" s="48">
        <v>10086.105000000001</v>
      </c>
      <c r="I525" s="48">
        <v>24180.46</v>
      </c>
      <c r="J525" s="48"/>
      <c r="K525" s="48"/>
      <c r="L525" s="62"/>
      <c r="M525" s="62"/>
      <c r="N525" s="68" t="s">
        <v>105</v>
      </c>
      <c r="O525" s="48">
        <v>2559.15</v>
      </c>
      <c r="P525" s="48">
        <v>8210.5129999999972</v>
      </c>
      <c r="Q525" s="48">
        <v>3846.9874999999997</v>
      </c>
      <c r="R525" s="48">
        <v>155.01499999999999</v>
      </c>
      <c r="S525" s="48">
        <v>14771.665499999996</v>
      </c>
      <c r="T525" s="48"/>
      <c r="U525" s="48"/>
    </row>
    <row r="526" spans="3:21" s="46" customFormat="1" ht="15" x14ac:dyDescent="0.25">
      <c r="C526" s="62"/>
      <c r="D526" s="68" t="s">
        <v>106</v>
      </c>
      <c r="E526" s="48">
        <v>1221.69</v>
      </c>
      <c r="F526" s="48">
        <v>11660.76</v>
      </c>
      <c r="G526" s="48">
        <v>4147.97</v>
      </c>
      <c r="H526" s="48">
        <v>9731.6849999999995</v>
      </c>
      <c r="I526" s="48">
        <v>26762.105000000003</v>
      </c>
      <c r="J526" s="48"/>
      <c r="K526" s="48"/>
      <c r="L526" s="62"/>
      <c r="M526" s="62"/>
      <c r="N526" s="68" t="s">
        <v>106</v>
      </c>
      <c r="O526" s="48">
        <v>4251.6400000000003</v>
      </c>
      <c r="P526" s="48">
        <v>8978.9929999999986</v>
      </c>
      <c r="Q526" s="48">
        <v>4071.4124999999995</v>
      </c>
      <c r="R526" s="48">
        <v>160.1</v>
      </c>
      <c r="S526" s="48">
        <v>17462.145499999995</v>
      </c>
      <c r="T526" s="48"/>
      <c r="U526" s="48"/>
    </row>
    <row r="527" spans="3:21" s="46" customFormat="1" ht="15" x14ac:dyDescent="0.25">
      <c r="C527" s="62"/>
      <c r="D527" s="68" t="s">
        <v>107</v>
      </c>
      <c r="E527" s="48">
        <v>1117.69</v>
      </c>
      <c r="F527" s="48">
        <v>9328.3449999999993</v>
      </c>
      <c r="G527" s="48">
        <v>3358.9325000000003</v>
      </c>
      <c r="H527" s="48">
        <v>8935.864999999998</v>
      </c>
      <c r="I527" s="48">
        <v>22740.832499999997</v>
      </c>
      <c r="J527" s="48"/>
      <c r="K527" s="48"/>
      <c r="L527" s="62"/>
      <c r="M527" s="62"/>
      <c r="N527" s="68" t="s">
        <v>107</v>
      </c>
      <c r="O527" s="48">
        <v>4645.9699999999993</v>
      </c>
      <c r="P527" s="48">
        <v>7229.1450000000004</v>
      </c>
      <c r="Q527" s="48">
        <v>5198.9125000000004</v>
      </c>
      <c r="R527" s="48">
        <v>142.3775</v>
      </c>
      <c r="S527" s="48">
        <v>17216.404999999999</v>
      </c>
      <c r="T527" s="48"/>
      <c r="U527" s="48"/>
    </row>
    <row r="528" spans="3:21" s="46" customFormat="1" ht="15" x14ac:dyDescent="0.25">
      <c r="C528" s="62"/>
      <c r="D528" s="68" t="s">
        <v>108</v>
      </c>
      <c r="E528" s="48">
        <v>1546.9</v>
      </c>
      <c r="F528" s="48">
        <v>10966.739999999998</v>
      </c>
      <c r="G528" s="48">
        <v>4853.1549999999988</v>
      </c>
      <c r="H528" s="48">
        <v>11636.837499999996</v>
      </c>
      <c r="I528" s="48">
        <v>29003.632499999992</v>
      </c>
      <c r="J528" s="48"/>
      <c r="K528" s="48"/>
      <c r="L528" s="62"/>
      <c r="M528" s="62"/>
      <c r="N528" s="68" t="s">
        <v>108</v>
      </c>
      <c r="O528" s="48">
        <v>4532.9299999999985</v>
      </c>
      <c r="P528" s="48">
        <v>8905.4049999999988</v>
      </c>
      <c r="Q528" s="48">
        <v>3660.6405000000004</v>
      </c>
      <c r="R528" s="48">
        <v>194.0675</v>
      </c>
      <c r="S528" s="48">
        <v>17293.042999999998</v>
      </c>
      <c r="T528" s="48"/>
      <c r="U528" s="48"/>
    </row>
    <row r="529" spans="3:21" s="46" customFormat="1" ht="15" x14ac:dyDescent="0.25">
      <c r="C529" s="62"/>
      <c r="D529" s="68" t="s">
        <v>109</v>
      </c>
      <c r="E529" s="48">
        <v>1597.93</v>
      </c>
      <c r="F529" s="48">
        <v>11167.574999999999</v>
      </c>
      <c r="G529" s="48">
        <v>4871.1175000000003</v>
      </c>
      <c r="H529" s="48">
        <v>12229.7125</v>
      </c>
      <c r="I529" s="48">
        <v>29866.334999999999</v>
      </c>
      <c r="J529" s="48"/>
      <c r="K529" s="48"/>
      <c r="L529" s="62"/>
      <c r="M529" s="62"/>
      <c r="N529" s="68" t="s">
        <v>109</v>
      </c>
      <c r="O529" s="48">
        <v>5017.6399999999994</v>
      </c>
      <c r="P529" s="48">
        <v>9370.7899999999991</v>
      </c>
      <c r="Q529" s="48">
        <v>4132.5830000000005</v>
      </c>
      <c r="R529" s="48">
        <v>216.22</v>
      </c>
      <c r="S529" s="48">
        <v>18737.233</v>
      </c>
      <c r="T529" s="48"/>
      <c r="U529" s="48"/>
    </row>
    <row r="530" spans="3:21" s="46" customFormat="1" ht="15" x14ac:dyDescent="0.25">
      <c r="C530" s="62"/>
      <c r="D530" s="68" t="s">
        <v>110</v>
      </c>
      <c r="E530" s="48">
        <v>1846.2</v>
      </c>
      <c r="F530" s="48">
        <v>11627.759999999998</v>
      </c>
      <c r="G530" s="48">
        <v>4755.72</v>
      </c>
      <c r="H530" s="48">
        <v>11250.027499999998</v>
      </c>
      <c r="I530" s="48">
        <v>29479.707499999997</v>
      </c>
      <c r="J530" s="48"/>
      <c r="K530" s="48"/>
      <c r="L530" s="62"/>
      <c r="M530" s="62"/>
      <c r="N530" s="68" t="s">
        <v>110</v>
      </c>
      <c r="O530" s="48">
        <v>3581.2</v>
      </c>
      <c r="P530" s="48">
        <v>9078.93</v>
      </c>
      <c r="Q530" s="48">
        <v>4203.9074999999993</v>
      </c>
      <c r="R530" s="48">
        <v>207.62499999999977</v>
      </c>
      <c r="S530" s="48">
        <v>17071.662499999999</v>
      </c>
      <c r="T530" s="48"/>
      <c r="U530" s="48"/>
    </row>
    <row r="531" spans="3:21" s="46" customFormat="1" ht="15" x14ac:dyDescent="0.25">
      <c r="C531" s="62"/>
      <c r="D531" s="68" t="s">
        <v>111</v>
      </c>
      <c r="E531" s="48">
        <v>1669.42</v>
      </c>
      <c r="F531" s="48">
        <v>10629.3</v>
      </c>
      <c r="G531" s="48">
        <v>3990.6899999999996</v>
      </c>
      <c r="H531" s="48">
        <v>10418.607500000002</v>
      </c>
      <c r="I531" s="48">
        <v>26708.017500000002</v>
      </c>
      <c r="J531" s="48"/>
      <c r="K531" s="48"/>
      <c r="L531" s="62"/>
      <c r="M531" s="62"/>
      <c r="N531" s="68" t="s">
        <v>111</v>
      </c>
      <c r="O531" s="48">
        <v>2524.46</v>
      </c>
      <c r="P531" s="48">
        <v>9799.5600000000013</v>
      </c>
      <c r="Q531" s="48">
        <v>2899.1949999999997</v>
      </c>
      <c r="R531" s="48">
        <v>98.349999999999966</v>
      </c>
      <c r="S531" s="48">
        <v>15321.565000000001</v>
      </c>
      <c r="T531" s="48"/>
      <c r="U531" s="48"/>
    </row>
    <row r="532" spans="3:21" s="46" customFormat="1" ht="15" x14ac:dyDescent="0.25">
      <c r="C532" s="62">
        <v>2014</v>
      </c>
      <c r="D532" s="68" t="s">
        <v>112</v>
      </c>
      <c r="E532" s="48">
        <v>1242.03</v>
      </c>
      <c r="F532" s="48">
        <v>7303.8550000000005</v>
      </c>
      <c r="G532" s="48">
        <v>4570.7300000000005</v>
      </c>
      <c r="H532" s="48">
        <v>9261.5524999999998</v>
      </c>
      <c r="I532" s="48">
        <v>22378.167500000003</v>
      </c>
      <c r="J532" s="48"/>
      <c r="K532" s="48"/>
      <c r="L532" s="62"/>
      <c r="M532" s="62">
        <v>2014</v>
      </c>
      <c r="N532" s="68" t="s">
        <v>112</v>
      </c>
      <c r="O532" s="48">
        <v>1502.1400000000003</v>
      </c>
      <c r="P532" s="48">
        <v>7802.16</v>
      </c>
      <c r="Q532" s="48">
        <v>3394.0850000000005</v>
      </c>
      <c r="R532" s="48">
        <v>75.875</v>
      </c>
      <c r="S532" s="48">
        <v>12774.26</v>
      </c>
      <c r="T532" s="48"/>
      <c r="U532" s="48"/>
    </row>
    <row r="533" spans="3:21" s="46" customFormat="1" ht="15" x14ac:dyDescent="0.25">
      <c r="C533" s="62"/>
      <c r="D533" s="68" t="s">
        <v>113</v>
      </c>
      <c r="E533" s="48">
        <v>1022.89</v>
      </c>
      <c r="F533" s="48">
        <v>9951.7799999999988</v>
      </c>
      <c r="G533" s="48">
        <v>4962.78</v>
      </c>
      <c r="H533" s="48">
        <v>9474.2849999999999</v>
      </c>
      <c r="I533" s="48">
        <v>25411.734999999997</v>
      </c>
      <c r="J533" s="48"/>
      <c r="K533" s="48"/>
      <c r="L533" s="62"/>
      <c r="M533" s="62"/>
      <c r="N533" s="68" t="s">
        <v>113</v>
      </c>
      <c r="O533" s="48">
        <v>2336.7899999999995</v>
      </c>
      <c r="P533" s="48">
        <v>8169.2599999999966</v>
      </c>
      <c r="Q533" s="48">
        <v>3799.4525000000003</v>
      </c>
      <c r="R533" s="48">
        <v>144.565</v>
      </c>
      <c r="S533" s="48">
        <v>14450.067499999996</v>
      </c>
      <c r="T533" s="48"/>
      <c r="U533" s="48"/>
    </row>
    <row r="534" spans="3:21" s="46" customFormat="1" ht="15" x14ac:dyDescent="0.25">
      <c r="C534" s="62"/>
      <c r="D534" s="68" t="s">
        <v>114</v>
      </c>
      <c r="E534" s="48">
        <v>1469.57</v>
      </c>
      <c r="F534" s="48">
        <v>11580.135</v>
      </c>
      <c r="G534" s="48">
        <v>5496.0399999999991</v>
      </c>
      <c r="H534" s="48">
        <v>8728.4525000000012</v>
      </c>
      <c r="I534" s="48">
        <v>27274.197500000002</v>
      </c>
      <c r="J534" s="48"/>
      <c r="K534" s="48"/>
      <c r="L534" s="62"/>
      <c r="M534" s="62"/>
      <c r="N534" s="68" t="s">
        <v>114</v>
      </c>
      <c r="O534" s="48">
        <v>2337.0899999999997</v>
      </c>
      <c r="P534" s="48">
        <v>9350.35</v>
      </c>
      <c r="Q534" s="48">
        <v>3451.8075000000003</v>
      </c>
      <c r="R534" s="48">
        <v>201.6</v>
      </c>
      <c r="S534" s="48">
        <v>15340.847500000002</v>
      </c>
      <c r="T534" s="48"/>
      <c r="U534" s="48"/>
    </row>
    <row r="535" spans="3:21" s="46" customFormat="1" ht="15" x14ac:dyDescent="0.25">
      <c r="C535" s="62"/>
      <c r="D535" s="68" t="s">
        <v>102</v>
      </c>
      <c r="E535" s="48">
        <v>1528.98</v>
      </c>
      <c r="F535" s="48">
        <v>10360.83</v>
      </c>
      <c r="G535" s="48">
        <v>5273.94</v>
      </c>
      <c r="H535" s="48">
        <v>7559.24</v>
      </c>
      <c r="I535" s="48">
        <v>24722.989999999998</v>
      </c>
      <c r="J535" s="48"/>
      <c r="K535" s="48"/>
      <c r="L535" s="62"/>
      <c r="M535" s="62"/>
      <c r="N535" s="68" t="s">
        <v>102</v>
      </c>
      <c r="O535" s="48">
        <v>2872.8500000000004</v>
      </c>
      <c r="P535" s="48">
        <v>8972.2049999999999</v>
      </c>
      <c r="Q535" s="48">
        <v>2897.2</v>
      </c>
      <c r="R535" s="48">
        <v>112.04</v>
      </c>
      <c r="S535" s="48">
        <v>14854.295000000002</v>
      </c>
      <c r="T535" s="48"/>
      <c r="U535" s="48"/>
    </row>
    <row r="536" spans="3:21" s="46" customFormat="1" ht="15" x14ac:dyDescent="0.25">
      <c r="C536" s="62"/>
      <c r="D536" s="68" t="s">
        <v>104</v>
      </c>
      <c r="E536" s="48">
        <v>1462.84</v>
      </c>
      <c r="F536" s="48">
        <v>10361.006000000001</v>
      </c>
      <c r="G536" s="48">
        <v>6135.5950000000003</v>
      </c>
      <c r="H536" s="48">
        <v>9542.7425000000003</v>
      </c>
      <c r="I536" s="48">
        <v>27502.183500000003</v>
      </c>
      <c r="J536" s="48"/>
      <c r="K536" s="48"/>
      <c r="L536" s="62"/>
      <c r="M536" s="62"/>
      <c r="N536" s="68" t="s">
        <v>104</v>
      </c>
      <c r="O536" s="48">
        <v>2706.7200000000003</v>
      </c>
      <c r="P536" s="48">
        <v>9551.8979999999974</v>
      </c>
      <c r="Q536" s="48">
        <v>3087.2579999999998</v>
      </c>
      <c r="R536" s="48">
        <v>212.35999999999999</v>
      </c>
      <c r="S536" s="48">
        <v>15558.235999999999</v>
      </c>
      <c r="T536" s="48"/>
      <c r="U536" s="48"/>
    </row>
    <row r="537" spans="3:21" s="46" customFormat="1" ht="15" x14ac:dyDescent="0.25">
      <c r="C537" s="62"/>
      <c r="D537" s="68" t="s">
        <v>105</v>
      </c>
      <c r="E537" s="48">
        <v>1292.52</v>
      </c>
      <c r="F537" s="48">
        <v>9892.4140000000007</v>
      </c>
      <c r="G537" s="48">
        <v>5239.2950000000001</v>
      </c>
      <c r="H537" s="48">
        <v>9679.3675000000021</v>
      </c>
      <c r="I537" s="48">
        <v>26103.5965</v>
      </c>
      <c r="J537" s="48"/>
      <c r="K537" s="48"/>
      <c r="L537" s="62"/>
      <c r="M537" s="62"/>
      <c r="N537" s="68" t="s">
        <v>105</v>
      </c>
      <c r="O537" s="48">
        <v>3044.02</v>
      </c>
      <c r="P537" s="48">
        <v>8501.7099999999991</v>
      </c>
      <c r="Q537" s="48">
        <v>3047.6075000000001</v>
      </c>
      <c r="R537" s="48">
        <v>157.61000000000001</v>
      </c>
      <c r="S537" s="48">
        <v>14750.9475</v>
      </c>
      <c r="T537" s="48"/>
      <c r="U537" s="48"/>
    </row>
    <row r="538" spans="3:21" s="46" customFormat="1" ht="15" x14ac:dyDescent="0.25">
      <c r="C538" s="62"/>
      <c r="D538" s="68" t="s">
        <v>106</v>
      </c>
      <c r="E538" s="48">
        <v>1510.08</v>
      </c>
      <c r="F538" s="48">
        <v>12225.4745</v>
      </c>
      <c r="G538" s="48">
        <v>5510.4825000000001</v>
      </c>
      <c r="H538" s="48">
        <v>10474.61</v>
      </c>
      <c r="I538" s="48">
        <v>29720.647000000001</v>
      </c>
      <c r="J538" s="48"/>
      <c r="K538" s="48"/>
      <c r="L538" s="62"/>
      <c r="M538" s="62"/>
      <c r="N538" s="68" t="s">
        <v>106</v>
      </c>
      <c r="O538" s="48">
        <v>4421.66</v>
      </c>
      <c r="P538" s="48">
        <v>8775.0319999999992</v>
      </c>
      <c r="Q538" s="48">
        <v>3751.05</v>
      </c>
      <c r="R538" s="48">
        <v>101.95</v>
      </c>
      <c r="S538" s="48">
        <v>17049.691999999999</v>
      </c>
      <c r="T538" s="48"/>
      <c r="U538" s="48"/>
    </row>
    <row r="539" spans="3:21" s="46" customFormat="1" ht="15" x14ac:dyDescent="0.25">
      <c r="C539" s="62"/>
      <c r="D539" s="68" t="s">
        <v>107</v>
      </c>
      <c r="E539" s="48">
        <v>1440.11</v>
      </c>
      <c r="F539" s="48">
        <v>10802.686</v>
      </c>
      <c r="G539" s="48">
        <v>5863.8950000000004</v>
      </c>
      <c r="H539" s="48">
        <v>9527.7599999999984</v>
      </c>
      <c r="I539" s="48">
        <v>27634.450999999997</v>
      </c>
      <c r="J539" s="48"/>
      <c r="K539" s="48"/>
      <c r="L539" s="62"/>
      <c r="M539" s="62"/>
      <c r="N539" s="68" t="s">
        <v>107</v>
      </c>
      <c r="O539" s="48">
        <v>5030.1400000000003</v>
      </c>
      <c r="P539" s="48">
        <v>9445.8070000000025</v>
      </c>
      <c r="Q539" s="48">
        <v>3267.0794999999998</v>
      </c>
      <c r="R539" s="48">
        <v>208.7</v>
      </c>
      <c r="S539" s="48">
        <v>17951.726500000004</v>
      </c>
      <c r="T539" s="48"/>
      <c r="U539" s="48"/>
    </row>
    <row r="540" spans="3:21" s="46" customFormat="1" ht="15" x14ac:dyDescent="0.25">
      <c r="C540" s="62"/>
      <c r="D540" s="68" t="s">
        <v>108</v>
      </c>
      <c r="E540" s="48">
        <v>1476.57</v>
      </c>
      <c r="F540" s="48">
        <v>12311.806</v>
      </c>
      <c r="G540" s="48">
        <v>5332.2125000000005</v>
      </c>
      <c r="H540" s="48">
        <v>9886.6374999999989</v>
      </c>
      <c r="I540" s="48">
        <v>29007.226000000002</v>
      </c>
      <c r="J540" s="48"/>
      <c r="K540" s="48"/>
      <c r="L540" s="62"/>
      <c r="M540" s="62"/>
      <c r="N540" s="68" t="s">
        <v>108</v>
      </c>
      <c r="O540" s="48">
        <v>3791.12</v>
      </c>
      <c r="P540" s="48">
        <v>10105.657999999999</v>
      </c>
      <c r="Q540" s="48">
        <v>4052.8424999999997</v>
      </c>
      <c r="R540" s="48">
        <v>148.56</v>
      </c>
      <c r="S540" s="48">
        <v>18098.180499999999</v>
      </c>
      <c r="T540" s="48"/>
      <c r="U540" s="48"/>
    </row>
    <row r="541" spans="3:21" s="46" customFormat="1" ht="15" x14ac:dyDescent="0.25">
      <c r="C541" s="62"/>
      <c r="D541" s="68" t="s">
        <v>109</v>
      </c>
      <c r="E541" s="48">
        <v>1290.45</v>
      </c>
      <c r="F541" s="48">
        <v>11429.080999999995</v>
      </c>
      <c r="G541" s="48">
        <v>4971.7199999999993</v>
      </c>
      <c r="H541" s="48">
        <v>11039.324999999997</v>
      </c>
      <c r="I541" s="48">
        <v>28730.575999999994</v>
      </c>
      <c r="J541" s="48"/>
      <c r="K541" s="48"/>
      <c r="L541" s="62"/>
      <c r="M541" s="62"/>
      <c r="N541" s="68" t="s">
        <v>109</v>
      </c>
      <c r="O541" s="48">
        <v>3670.72</v>
      </c>
      <c r="P541" s="48">
        <v>9369.7859999999964</v>
      </c>
      <c r="Q541" s="48">
        <v>4170.1274999999996</v>
      </c>
      <c r="R541" s="48">
        <v>227.64999999999998</v>
      </c>
      <c r="S541" s="48">
        <v>17438.283499999998</v>
      </c>
      <c r="T541" s="48"/>
      <c r="U541" s="48"/>
    </row>
    <row r="542" spans="3:21" s="46" customFormat="1" ht="15" x14ac:dyDescent="0.25">
      <c r="C542" s="62"/>
      <c r="D542" s="68" t="s">
        <v>110</v>
      </c>
      <c r="E542" s="48">
        <v>1352.31</v>
      </c>
      <c r="F542" s="48">
        <v>11351.849</v>
      </c>
      <c r="G542" s="48">
        <v>4769.6725000000006</v>
      </c>
      <c r="H542" s="48">
        <v>12209.924999999997</v>
      </c>
      <c r="I542" s="48">
        <v>29683.756499999996</v>
      </c>
      <c r="J542" s="48"/>
      <c r="K542" s="48"/>
      <c r="L542" s="62"/>
      <c r="M542" s="62"/>
      <c r="N542" s="68" t="s">
        <v>110</v>
      </c>
      <c r="O542" s="48">
        <v>4045.079999999999</v>
      </c>
      <c r="P542" s="48">
        <v>9300.2059999999983</v>
      </c>
      <c r="Q542" s="48">
        <v>3947.4724999999999</v>
      </c>
      <c r="R542" s="48">
        <v>172.01750000000001</v>
      </c>
      <c r="S542" s="48">
        <v>17464.775999999998</v>
      </c>
      <c r="T542" s="48"/>
      <c r="U542" s="48"/>
    </row>
    <row r="543" spans="3:21" s="46" customFormat="1" ht="15" x14ac:dyDescent="0.25">
      <c r="C543" s="62"/>
      <c r="D543" s="68" t="s">
        <v>111</v>
      </c>
      <c r="E543" s="48">
        <v>965.13</v>
      </c>
      <c r="F543" s="48">
        <v>11434.787</v>
      </c>
      <c r="G543" s="48">
        <v>4330.7474999999995</v>
      </c>
      <c r="H543" s="48">
        <v>7043.5400000000009</v>
      </c>
      <c r="I543" s="48">
        <v>23774.2045</v>
      </c>
      <c r="J543" s="48"/>
      <c r="K543" s="48"/>
      <c r="L543" s="62"/>
      <c r="M543" s="62"/>
      <c r="N543" s="68" t="s">
        <v>111</v>
      </c>
      <c r="O543" s="48">
        <v>3715.2899999999991</v>
      </c>
      <c r="P543" s="48">
        <v>8418.11</v>
      </c>
      <c r="Q543" s="48">
        <v>5230.4574999999986</v>
      </c>
      <c r="R543" s="48">
        <v>232.31500000000003</v>
      </c>
      <c r="S543" s="48">
        <v>17596.172499999997</v>
      </c>
      <c r="T543" s="48"/>
      <c r="U543" s="48"/>
    </row>
    <row r="544" spans="3:21" s="46" customFormat="1" ht="15" x14ac:dyDescent="0.25">
      <c r="C544" s="62">
        <v>2015</v>
      </c>
      <c r="D544" s="68" t="s">
        <v>112</v>
      </c>
      <c r="E544" s="48">
        <v>740.41</v>
      </c>
      <c r="F544" s="48">
        <v>11206.389000000001</v>
      </c>
      <c r="G544" s="48">
        <v>3655.5750000000003</v>
      </c>
      <c r="H544" s="48">
        <v>8358.41</v>
      </c>
      <c r="I544" s="48">
        <v>23960.784</v>
      </c>
      <c r="J544" s="48"/>
      <c r="K544" s="48"/>
      <c r="L544" s="62"/>
      <c r="M544" s="62">
        <v>2015</v>
      </c>
      <c r="N544" s="68" t="s">
        <v>112</v>
      </c>
      <c r="O544" s="48">
        <v>2672.79</v>
      </c>
      <c r="P544" s="48">
        <v>7423.4400000000005</v>
      </c>
      <c r="Q544" s="48">
        <v>4062.7224999999999</v>
      </c>
      <c r="R544" s="48">
        <v>204.73499999999999</v>
      </c>
      <c r="S544" s="48">
        <v>14363.6875</v>
      </c>
      <c r="T544" s="48"/>
      <c r="U544" s="48"/>
    </row>
    <row r="545" spans="3:21" s="46" customFormat="1" ht="15" x14ac:dyDescent="0.25">
      <c r="C545" s="62"/>
      <c r="D545" s="68" t="s">
        <v>113</v>
      </c>
      <c r="E545" s="48">
        <v>765.1</v>
      </c>
      <c r="F545" s="48">
        <v>8728.0550000000003</v>
      </c>
      <c r="G545" s="48">
        <v>3868.8475000000003</v>
      </c>
      <c r="H545" s="48">
        <v>10242.6525</v>
      </c>
      <c r="I545" s="48">
        <v>23604.654999999999</v>
      </c>
      <c r="J545" s="48"/>
      <c r="K545" s="48"/>
      <c r="L545" s="62"/>
      <c r="M545" s="62"/>
      <c r="N545" s="68" t="s">
        <v>113</v>
      </c>
      <c r="O545" s="48">
        <v>3008.49</v>
      </c>
      <c r="P545" s="48">
        <v>8755.9619999999995</v>
      </c>
      <c r="Q545" s="48">
        <v>4336.1975000000002</v>
      </c>
      <c r="R545" s="48">
        <v>189.995</v>
      </c>
      <c r="S545" s="48">
        <v>16290.6445</v>
      </c>
      <c r="T545" s="48"/>
      <c r="U545" s="48"/>
    </row>
    <row r="546" spans="3:21" s="46" customFormat="1" ht="15" x14ac:dyDescent="0.25">
      <c r="C546" s="62"/>
      <c r="D546" s="68" t="s">
        <v>114</v>
      </c>
      <c r="E546" s="48">
        <v>732.82</v>
      </c>
      <c r="F546" s="48">
        <v>10588.367000000002</v>
      </c>
      <c r="G546" s="48">
        <v>3594.7775000000001</v>
      </c>
      <c r="H546" s="48">
        <v>9027.3274999999994</v>
      </c>
      <c r="I546" s="48">
        <v>23943.292000000001</v>
      </c>
      <c r="J546" s="48"/>
      <c r="K546" s="48"/>
      <c r="L546" s="62"/>
      <c r="M546" s="62"/>
      <c r="N546" s="68" t="s">
        <v>114</v>
      </c>
      <c r="O546" s="48">
        <v>4064.0099999999993</v>
      </c>
      <c r="P546" s="48">
        <v>8883.255000000001</v>
      </c>
      <c r="Q546" s="48">
        <v>4875.5475000000006</v>
      </c>
      <c r="R546" s="48">
        <v>185.72499999999999</v>
      </c>
      <c r="S546" s="48">
        <v>18008.537499999999</v>
      </c>
      <c r="T546" s="48"/>
      <c r="U546" s="48"/>
    </row>
    <row r="547" spans="3:21" s="46" customFormat="1" ht="15" x14ac:dyDescent="0.25">
      <c r="C547" s="62"/>
      <c r="D547" s="68" t="s">
        <v>102</v>
      </c>
      <c r="E547" s="48">
        <v>841.22</v>
      </c>
      <c r="F547" s="48">
        <v>9690.6389999999992</v>
      </c>
      <c r="G547" s="48">
        <v>3033.35</v>
      </c>
      <c r="H547" s="48">
        <v>10393.582500000002</v>
      </c>
      <c r="I547" s="48">
        <v>23958.791499999999</v>
      </c>
      <c r="J547" s="48"/>
      <c r="K547" s="48"/>
      <c r="L547" s="62"/>
      <c r="M547" s="62"/>
      <c r="N547" s="68" t="s">
        <v>102</v>
      </c>
      <c r="O547" s="48">
        <v>3644.6099999999997</v>
      </c>
      <c r="P547" s="48">
        <v>8534.1479999999992</v>
      </c>
      <c r="Q547" s="48">
        <v>4261.6125000000002</v>
      </c>
      <c r="R547" s="48">
        <v>128.39999999999998</v>
      </c>
      <c r="S547" s="48">
        <v>16568.770499999999</v>
      </c>
      <c r="T547" s="48"/>
      <c r="U547" s="48"/>
    </row>
    <row r="548" spans="3:21" s="46" customFormat="1" ht="15" x14ac:dyDescent="0.25">
      <c r="C548" s="62"/>
      <c r="D548" s="68" t="s">
        <v>104</v>
      </c>
      <c r="E548" s="48">
        <v>1200.1600000000001</v>
      </c>
      <c r="F548" s="48">
        <v>9876.3140000000003</v>
      </c>
      <c r="G548" s="48">
        <v>3459.1349999999998</v>
      </c>
      <c r="H548" s="48">
        <v>11390.772500000001</v>
      </c>
      <c r="I548" s="48">
        <v>25926.381500000003</v>
      </c>
      <c r="J548" s="48"/>
      <c r="K548" s="48"/>
      <c r="L548" s="62"/>
      <c r="M548" s="62"/>
      <c r="N548" s="68" t="s">
        <v>104</v>
      </c>
      <c r="O548" s="48">
        <v>3972.7199999999993</v>
      </c>
      <c r="P548" s="48">
        <v>8514.6470000000008</v>
      </c>
      <c r="Q548" s="48">
        <v>4869.04</v>
      </c>
      <c r="R548" s="48">
        <v>134.69999999999999</v>
      </c>
      <c r="S548" s="48">
        <v>17491.107</v>
      </c>
      <c r="T548" s="48"/>
      <c r="U548" s="48"/>
    </row>
    <row r="549" spans="3:21" s="46" customFormat="1" ht="15" x14ac:dyDescent="0.25">
      <c r="C549" s="62"/>
      <c r="D549" s="68" t="s">
        <v>105</v>
      </c>
      <c r="E549" s="48">
        <v>1019.17</v>
      </c>
      <c r="F549" s="48">
        <v>11717.931</v>
      </c>
      <c r="G549" s="48">
        <v>3237.1674999999996</v>
      </c>
      <c r="H549" s="48">
        <v>10307.767499999998</v>
      </c>
      <c r="I549" s="48">
        <v>26282.036</v>
      </c>
      <c r="J549" s="48"/>
      <c r="K549" s="48"/>
      <c r="L549" s="62"/>
      <c r="M549" s="62"/>
      <c r="N549" s="68" t="s">
        <v>105</v>
      </c>
      <c r="O549" s="48">
        <v>4393</v>
      </c>
      <c r="P549" s="48">
        <v>8716.4670000000006</v>
      </c>
      <c r="Q549" s="48">
        <v>5461.7849999999999</v>
      </c>
      <c r="R549" s="48">
        <v>112.825</v>
      </c>
      <c r="S549" s="48">
        <v>18684.077000000001</v>
      </c>
      <c r="T549" s="48"/>
      <c r="U549" s="48"/>
    </row>
    <row r="550" spans="3:21" s="46" customFormat="1" ht="15" x14ac:dyDescent="0.25">
      <c r="C550" s="62"/>
      <c r="D550" s="68" t="s">
        <v>106</v>
      </c>
      <c r="E550" s="48">
        <v>1601.87</v>
      </c>
      <c r="F550" s="48">
        <v>11228.505000000001</v>
      </c>
      <c r="G550" s="48">
        <v>3942.7750000000005</v>
      </c>
      <c r="H550" s="48">
        <v>11511.265000000001</v>
      </c>
      <c r="I550" s="48">
        <v>28284.415000000001</v>
      </c>
      <c r="J550" s="48"/>
      <c r="K550" s="48"/>
      <c r="L550" s="62"/>
      <c r="M550" s="62"/>
      <c r="N550" s="68" t="s">
        <v>106</v>
      </c>
      <c r="O550" s="48">
        <v>6167.8599999999988</v>
      </c>
      <c r="P550" s="48">
        <v>10180.534999999998</v>
      </c>
      <c r="Q550" s="48">
        <v>5215.49</v>
      </c>
      <c r="R550" s="48">
        <v>117.92500000000001</v>
      </c>
      <c r="S550" s="48">
        <v>21681.809999999994</v>
      </c>
      <c r="T550" s="48"/>
      <c r="U550" s="48"/>
    </row>
    <row r="551" spans="3:21" s="46" customFormat="1" x14ac:dyDescent="0.25">
      <c r="D551" s="68" t="s">
        <v>107</v>
      </c>
      <c r="E551" s="48">
        <v>1140.8800000000001</v>
      </c>
      <c r="F551" s="48">
        <v>12125.553</v>
      </c>
      <c r="G551" s="48">
        <v>3660.2900000000004</v>
      </c>
      <c r="H551" s="48">
        <v>10685.067500000001</v>
      </c>
      <c r="I551" s="48">
        <v>27611.790500000003</v>
      </c>
      <c r="N551" s="68" t="s">
        <v>107</v>
      </c>
      <c r="O551" s="48">
        <v>5579.08</v>
      </c>
      <c r="P551" s="48">
        <v>10695.280999999999</v>
      </c>
      <c r="Q551" s="48">
        <v>4617.3050000000003</v>
      </c>
      <c r="R551" s="48">
        <v>63.2</v>
      </c>
      <c r="S551" s="48">
        <v>20954.865999999998</v>
      </c>
    </row>
    <row r="552" spans="3:21" x14ac:dyDescent="0.2">
      <c r="D552" s="68" t="s">
        <v>108</v>
      </c>
      <c r="E552" s="48">
        <v>1345.65</v>
      </c>
      <c r="F552" s="48">
        <v>11845.945</v>
      </c>
      <c r="G552" s="48">
        <v>4014.6325000000002</v>
      </c>
      <c r="H552" s="48">
        <v>11735.945</v>
      </c>
      <c r="I552" s="48">
        <v>28942.172500000001</v>
      </c>
      <c r="N552" s="68" t="s">
        <v>108</v>
      </c>
      <c r="O552" s="48">
        <v>6819.58</v>
      </c>
      <c r="P552" s="48">
        <v>10780.838</v>
      </c>
      <c r="Q552" s="48">
        <v>5122.7699999999995</v>
      </c>
      <c r="R552" s="48">
        <v>210.30799999999999</v>
      </c>
      <c r="S552" s="48">
        <v>22933.495999999999</v>
      </c>
    </row>
    <row r="553" spans="3:21" x14ac:dyDescent="0.2">
      <c r="D553" s="68" t="s">
        <v>109</v>
      </c>
      <c r="E553" s="48">
        <v>1162.01</v>
      </c>
      <c r="F553" s="48">
        <v>11926.773999999998</v>
      </c>
      <c r="G553" s="48">
        <v>4466.079999999999</v>
      </c>
      <c r="H553" s="48">
        <v>11841.032499999999</v>
      </c>
      <c r="I553" s="48">
        <v>29395.896499999995</v>
      </c>
      <c r="N553" s="68" t="s">
        <v>109</v>
      </c>
      <c r="O553" s="48">
        <v>6321.14</v>
      </c>
      <c r="P553" s="48">
        <v>10775.513999999999</v>
      </c>
      <c r="Q553" s="48">
        <v>5644.2224999999999</v>
      </c>
      <c r="R553" s="48">
        <v>279.435</v>
      </c>
      <c r="S553" s="48">
        <v>23020.3115</v>
      </c>
    </row>
    <row r="554" spans="3:21" x14ac:dyDescent="0.2">
      <c r="D554" s="68" t="s">
        <v>110</v>
      </c>
      <c r="E554" s="48">
        <v>1364.12</v>
      </c>
      <c r="F554" s="48">
        <v>11092.922</v>
      </c>
      <c r="G554" s="48">
        <v>3760.6524999999997</v>
      </c>
      <c r="H554" s="48">
        <v>8414.2775000000001</v>
      </c>
      <c r="I554" s="48">
        <v>24631.972000000002</v>
      </c>
      <c r="N554" s="68" t="s">
        <v>110</v>
      </c>
      <c r="O554" s="48">
        <v>5869.93</v>
      </c>
      <c r="P554" s="48">
        <v>9322.1419999999998</v>
      </c>
      <c r="Q554" s="48">
        <v>5353.2830000000004</v>
      </c>
      <c r="R554" s="48">
        <v>304.565</v>
      </c>
      <c r="S554" s="48">
        <v>20849.919999999998</v>
      </c>
    </row>
    <row r="555" spans="3:21" x14ac:dyDescent="0.2">
      <c r="D555" s="68" t="s">
        <v>111</v>
      </c>
      <c r="E555" s="48">
        <v>1086.08</v>
      </c>
      <c r="F555" s="48">
        <v>10813.290999999999</v>
      </c>
      <c r="G555" s="48">
        <v>3494.2</v>
      </c>
      <c r="H555" s="48">
        <v>7816.81</v>
      </c>
      <c r="I555" s="48">
        <v>23210.381000000001</v>
      </c>
      <c r="N555" s="68" t="s">
        <v>111</v>
      </c>
      <c r="O555" s="48">
        <v>5338.97</v>
      </c>
      <c r="P555" s="48">
        <v>10675.342999999999</v>
      </c>
      <c r="Q555" s="48">
        <v>4375.5774999999994</v>
      </c>
      <c r="R555" s="48">
        <v>247.4675</v>
      </c>
      <c r="S555" s="48">
        <v>20637.357999999997</v>
      </c>
    </row>
    <row r="556" spans="3:21" ht="15" x14ac:dyDescent="0.2">
      <c r="C556" s="62">
        <v>2016</v>
      </c>
      <c r="D556" s="68" t="s">
        <v>112</v>
      </c>
      <c r="E556" s="48">
        <v>1428.49</v>
      </c>
      <c r="F556" s="48">
        <v>10125.927</v>
      </c>
      <c r="G556" s="48">
        <v>2403.375</v>
      </c>
      <c r="H556" s="48">
        <v>8339.1024999999991</v>
      </c>
      <c r="I556" s="48">
        <v>22296.894499999999</v>
      </c>
      <c r="M556" s="62">
        <v>2016</v>
      </c>
      <c r="N556" s="68" t="s">
        <v>112</v>
      </c>
      <c r="O556" s="48">
        <v>4631.1400000000012</v>
      </c>
      <c r="P556" s="48">
        <v>10756.550999999999</v>
      </c>
      <c r="Q556" s="48">
        <v>4372.0074999999997</v>
      </c>
      <c r="R556" s="48">
        <v>365.34500000000003</v>
      </c>
      <c r="S556" s="48">
        <v>20125.0435</v>
      </c>
    </row>
    <row r="557" spans="3:21" x14ac:dyDescent="0.2">
      <c r="D557" s="68" t="s">
        <v>113</v>
      </c>
      <c r="E557" s="48">
        <v>1436.87</v>
      </c>
      <c r="F557" s="48">
        <v>9768.5030000000006</v>
      </c>
      <c r="G557" s="48">
        <v>3048.7425000000003</v>
      </c>
      <c r="H557" s="48">
        <v>11845.527499999998</v>
      </c>
      <c r="I557" s="48">
        <v>26099.642999999996</v>
      </c>
      <c r="N557" s="68" t="s">
        <v>113</v>
      </c>
      <c r="O557" s="48">
        <v>3989.36</v>
      </c>
      <c r="P557" s="48">
        <v>10265.163</v>
      </c>
      <c r="Q557" s="48">
        <v>5753.4924999999994</v>
      </c>
      <c r="R557" s="48">
        <v>351.93999999999988</v>
      </c>
      <c r="S557" s="48">
        <v>20359.9555</v>
      </c>
    </row>
    <row r="558" spans="3:21" x14ac:dyDescent="0.2">
      <c r="D558" s="68" t="s">
        <v>114</v>
      </c>
      <c r="E558" s="48">
        <v>1437.1899999999998</v>
      </c>
      <c r="F558" s="48">
        <v>9880.130000000001</v>
      </c>
      <c r="G558" s="48">
        <v>3331.7525000000001</v>
      </c>
      <c r="H558" s="48">
        <v>10306.464999999998</v>
      </c>
      <c r="I558" s="48">
        <v>24955.537499999999</v>
      </c>
      <c r="N558" s="68" t="s">
        <v>114</v>
      </c>
      <c r="O558" s="48">
        <v>3767.48</v>
      </c>
      <c r="P558" s="48">
        <v>10014.719000000001</v>
      </c>
      <c r="Q558" s="48">
        <v>5985.24</v>
      </c>
      <c r="R558" s="48">
        <v>370.4799999999999</v>
      </c>
      <c r="S558" s="48">
        <v>20137.918999999998</v>
      </c>
    </row>
    <row r="559" spans="3:21" x14ac:dyDescent="0.2">
      <c r="D559" s="68" t="s">
        <v>102</v>
      </c>
      <c r="E559" s="48">
        <v>1171</v>
      </c>
      <c r="F559" s="48">
        <v>10034.587</v>
      </c>
      <c r="G559" s="48">
        <v>4125.7150000000001</v>
      </c>
      <c r="H559" s="48">
        <v>9180.1849999999995</v>
      </c>
      <c r="I559" s="48">
        <v>24511.487000000001</v>
      </c>
      <c r="N559" s="68" t="s">
        <v>102</v>
      </c>
      <c r="O559" s="48">
        <v>2956.0049999999997</v>
      </c>
      <c r="P559" s="48">
        <v>10158.078</v>
      </c>
      <c r="Q559" s="48">
        <v>4801.2024999999994</v>
      </c>
      <c r="R559" s="48">
        <v>286.77999999999992</v>
      </c>
      <c r="S559" s="48">
        <v>18202.065499999997</v>
      </c>
    </row>
    <row r="560" spans="3:21" x14ac:dyDescent="0.2">
      <c r="D560" s="68" t="s">
        <v>104</v>
      </c>
      <c r="E560" s="48">
        <v>1042.46</v>
      </c>
      <c r="F560" s="48">
        <v>10107.928</v>
      </c>
      <c r="G560" s="48">
        <v>3793.57</v>
      </c>
      <c r="H560" s="48">
        <v>8766.9774999999991</v>
      </c>
      <c r="I560" s="48">
        <v>23710.9355</v>
      </c>
      <c r="N560" s="68" t="s">
        <v>104</v>
      </c>
      <c r="O560" s="48">
        <v>3204.54</v>
      </c>
      <c r="P560" s="48">
        <v>9967.1170000000002</v>
      </c>
      <c r="Q560" s="48">
        <v>5100.0025000000005</v>
      </c>
      <c r="R560" s="48">
        <v>225.77999999999997</v>
      </c>
      <c r="S560" s="48">
        <v>18497.4395</v>
      </c>
    </row>
    <row r="561" spans="2:21" x14ac:dyDescent="0.2">
      <c r="D561" s="68" t="s">
        <v>105</v>
      </c>
      <c r="E561" s="48">
        <v>828.54</v>
      </c>
      <c r="F561" s="48">
        <v>9703.726999999999</v>
      </c>
      <c r="G561" s="48">
        <v>3374</v>
      </c>
      <c r="H561" s="48">
        <v>8879.0874999999996</v>
      </c>
      <c r="I561" s="48">
        <v>22785.354500000001</v>
      </c>
      <c r="N561" s="68" t="s">
        <v>105</v>
      </c>
      <c r="O561" s="48">
        <v>3700.2749999999987</v>
      </c>
      <c r="P561" s="48">
        <v>9625.7070000000003</v>
      </c>
      <c r="Q561" s="48">
        <v>5009.7000000000007</v>
      </c>
      <c r="R561" s="48">
        <v>223.625</v>
      </c>
      <c r="S561" s="48">
        <v>18559.307000000001</v>
      </c>
    </row>
    <row r="562" spans="2:21" x14ac:dyDescent="0.2">
      <c r="D562" s="68" t="s">
        <v>106</v>
      </c>
      <c r="E562" s="48">
        <v>1712.68</v>
      </c>
      <c r="F562" s="48">
        <v>10136.949000000001</v>
      </c>
      <c r="G562" s="48">
        <v>2523.9425000000001</v>
      </c>
      <c r="H562" s="48">
        <v>5272.6975000000002</v>
      </c>
      <c r="I562" s="48">
        <v>19646.269</v>
      </c>
      <c r="N562" s="68" t="s">
        <v>106</v>
      </c>
      <c r="O562" s="48">
        <v>3203.0449999999992</v>
      </c>
      <c r="P562" s="48">
        <v>9729.6139999999978</v>
      </c>
      <c r="Q562" s="48">
        <v>3781.4074999999998</v>
      </c>
      <c r="R562" s="48">
        <v>204.3175</v>
      </c>
      <c r="S562" s="48">
        <v>16918.383999999998</v>
      </c>
    </row>
    <row r="563" spans="2:21" x14ac:dyDescent="0.2">
      <c r="D563" s="68" t="s">
        <v>107</v>
      </c>
      <c r="E563" s="48">
        <v>1118.76</v>
      </c>
      <c r="F563" s="48">
        <v>11683.437</v>
      </c>
      <c r="G563" s="48">
        <v>3991.5125000000003</v>
      </c>
      <c r="H563" s="48">
        <v>11066.865</v>
      </c>
      <c r="I563" s="48">
        <v>27860.574500000002</v>
      </c>
      <c r="N563" s="68" t="s">
        <v>107</v>
      </c>
      <c r="O563" s="48">
        <v>3171.8399999999997</v>
      </c>
      <c r="P563" s="48">
        <v>10892.957999999997</v>
      </c>
      <c r="Q563" s="48">
        <v>4179.7475000000004</v>
      </c>
      <c r="R563" s="48">
        <v>153.93</v>
      </c>
      <c r="S563" s="48">
        <v>18398.475499999997</v>
      </c>
    </row>
    <row r="564" spans="2:21" x14ac:dyDescent="0.2">
      <c r="D564" s="68" t="s">
        <v>108</v>
      </c>
      <c r="E564" s="48">
        <v>1300.68</v>
      </c>
      <c r="F564" s="48">
        <v>10680.712</v>
      </c>
      <c r="G564" s="48">
        <v>3911.0325000000003</v>
      </c>
      <c r="H564" s="48">
        <v>11885.255000000001</v>
      </c>
      <c r="I564" s="48">
        <v>27777.679500000002</v>
      </c>
      <c r="N564" s="68" t="s">
        <v>108</v>
      </c>
      <c r="O564" s="48">
        <v>4377.8649999999998</v>
      </c>
      <c r="P564" s="48">
        <v>10289.863000000001</v>
      </c>
      <c r="Q564" s="48">
        <v>4194.83</v>
      </c>
      <c r="R564" s="48">
        <v>258.93</v>
      </c>
      <c r="S564" s="48">
        <v>19121.488000000001</v>
      </c>
    </row>
    <row r="565" spans="2:21" x14ac:dyDescent="0.2">
      <c r="D565" s="68" t="s">
        <v>109</v>
      </c>
      <c r="E565" s="48">
        <v>1282.5</v>
      </c>
      <c r="F565" s="48">
        <v>9314.6045000000013</v>
      </c>
      <c r="G565" s="48">
        <v>3121.0800000000008</v>
      </c>
      <c r="H565" s="48">
        <v>10984.984999999999</v>
      </c>
      <c r="I565" s="48">
        <v>24703.169500000004</v>
      </c>
      <c r="N565" s="68" t="s">
        <v>109</v>
      </c>
      <c r="O565" s="48">
        <v>3445.085</v>
      </c>
      <c r="P565" s="48">
        <v>8908.5309999999972</v>
      </c>
      <c r="Q565" s="48">
        <v>3796.9525000000003</v>
      </c>
      <c r="R565" s="48">
        <v>153.10749999999999</v>
      </c>
      <c r="S565" s="48">
        <v>16303.675999999998</v>
      </c>
    </row>
    <row r="566" spans="2:21" s="82" customFormat="1" ht="25.5" customHeight="1" x14ac:dyDescent="0.25">
      <c r="B566" s="81" t="s">
        <v>207</v>
      </c>
      <c r="C566" s="81">
        <v>2009</v>
      </c>
      <c r="D566" s="82" t="s">
        <v>102</v>
      </c>
      <c r="E566" s="83">
        <v>0</v>
      </c>
      <c r="F566" s="83">
        <v>8701.8630000000012</v>
      </c>
      <c r="G566" s="83">
        <v>1662.125</v>
      </c>
      <c r="H566" s="83">
        <v>586.37</v>
      </c>
      <c r="I566" s="83">
        <v>10950.358000000002</v>
      </c>
      <c r="J566" s="83"/>
      <c r="K566" s="83"/>
      <c r="L566" s="81" t="s">
        <v>208</v>
      </c>
      <c r="M566" s="81">
        <v>2009</v>
      </c>
      <c r="N566" s="82" t="s">
        <v>102</v>
      </c>
      <c r="O566" s="83">
        <v>7277.72</v>
      </c>
      <c r="P566" s="83">
        <v>23582.25</v>
      </c>
      <c r="Q566" s="83">
        <v>1828</v>
      </c>
      <c r="R566" s="83">
        <v>2029.665</v>
      </c>
      <c r="S566" s="83">
        <v>34717.635000000002</v>
      </c>
      <c r="T566" s="83"/>
      <c r="U566" s="83"/>
    </row>
    <row r="567" spans="2:21" s="65" customFormat="1" ht="15" customHeight="1" x14ac:dyDescent="0.25">
      <c r="C567" s="64"/>
      <c r="D567" s="65" t="s">
        <v>104</v>
      </c>
      <c r="E567" s="66">
        <v>183.01</v>
      </c>
      <c r="F567" s="66">
        <v>9650.75</v>
      </c>
      <c r="G567" s="66">
        <v>1651.48</v>
      </c>
      <c r="H567" s="66">
        <v>102.25</v>
      </c>
      <c r="I567" s="66">
        <v>11587.49</v>
      </c>
      <c r="J567" s="66"/>
      <c r="K567" s="66"/>
      <c r="M567" s="64"/>
      <c r="N567" s="65" t="s">
        <v>104</v>
      </c>
      <c r="O567" s="66">
        <v>8223.7150000000001</v>
      </c>
      <c r="P567" s="66">
        <v>24499.75</v>
      </c>
      <c r="Q567" s="66">
        <v>1969.6075000000001</v>
      </c>
      <c r="R567" s="66">
        <v>1488.87</v>
      </c>
      <c r="S567" s="66">
        <v>36181.942500000005</v>
      </c>
      <c r="T567" s="66"/>
      <c r="U567" s="66"/>
    </row>
    <row r="568" spans="2:21" s="65" customFormat="1" ht="15" customHeight="1" x14ac:dyDescent="0.25">
      <c r="C568" s="64"/>
      <c r="D568" s="65" t="s">
        <v>105</v>
      </c>
      <c r="E568" s="66">
        <v>181.63</v>
      </c>
      <c r="F568" s="66">
        <v>9133.6</v>
      </c>
      <c r="G568" s="66">
        <v>1419.3049999999998</v>
      </c>
      <c r="H568" s="66">
        <v>0</v>
      </c>
      <c r="I568" s="66">
        <v>10734.535</v>
      </c>
      <c r="J568" s="66"/>
      <c r="K568" s="66"/>
      <c r="M568" s="64"/>
      <c r="N568" s="65" t="s">
        <v>105</v>
      </c>
      <c r="O568" s="66">
        <v>6515.1650000000009</v>
      </c>
      <c r="P568" s="66">
        <v>21491.25</v>
      </c>
      <c r="Q568" s="66">
        <v>2097.5299999999997</v>
      </c>
      <c r="R568" s="66">
        <v>1896.4524999999999</v>
      </c>
      <c r="S568" s="66">
        <v>32000.397499999999</v>
      </c>
      <c r="T568" s="66"/>
      <c r="U568" s="66"/>
    </row>
    <row r="569" spans="2:21" s="65" customFormat="1" ht="15" customHeight="1" x14ac:dyDescent="0.25">
      <c r="C569" s="64"/>
      <c r="D569" s="65" t="s">
        <v>106</v>
      </c>
      <c r="E569" s="66">
        <v>120.59</v>
      </c>
      <c r="F569" s="66">
        <v>7978.65</v>
      </c>
      <c r="G569" s="66">
        <v>938.4849999999999</v>
      </c>
      <c r="H569" s="66">
        <v>68</v>
      </c>
      <c r="I569" s="66">
        <v>9105.7250000000004</v>
      </c>
      <c r="J569" s="66"/>
      <c r="K569" s="66"/>
      <c r="M569" s="64"/>
      <c r="N569" s="65" t="s">
        <v>106</v>
      </c>
      <c r="O569" s="66">
        <v>6643.7125000000005</v>
      </c>
      <c r="P569" s="66">
        <v>27088.400000000001</v>
      </c>
      <c r="Q569" s="66">
        <v>2237.1800000000003</v>
      </c>
      <c r="R569" s="66">
        <v>2617.83</v>
      </c>
      <c r="S569" s="66">
        <v>38587.122500000005</v>
      </c>
      <c r="T569" s="66"/>
      <c r="U569" s="66"/>
    </row>
    <row r="570" spans="2:21" s="65" customFormat="1" ht="15" customHeight="1" x14ac:dyDescent="0.25">
      <c r="C570" s="64"/>
      <c r="D570" s="65" t="s">
        <v>107</v>
      </c>
      <c r="E570" s="66">
        <v>30.71</v>
      </c>
      <c r="F570" s="66">
        <v>8255.8149999999987</v>
      </c>
      <c r="G570" s="66">
        <v>1021</v>
      </c>
      <c r="H570" s="66">
        <v>46.12</v>
      </c>
      <c r="I570" s="66">
        <v>9353.6449999999986</v>
      </c>
      <c r="J570" s="66"/>
      <c r="K570" s="66"/>
      <c r="M570" s="64"/>
      <c r="N570" s="65" t="s">
        <v>107</v>
      </c>
      <c r="O570" s="66">
        <v>6053.2724999999991</v>
      </c>
      <c r="P570" s="66">
        <v>26381.15</v>
      </c>
      <c r="Q570" s="66">
        <v>2101.2425000000003</v>
      </c>
      <c r="R570" s="66">
        <v>1550.9899999999998</v>
      </c>
      <c r="S570" s="66">
        <v>36086.654999999999</v>
      </c>
      <c r="T570" s="66"/>
      <c r="U570" s="66"/>
    </row>
    <row r="571" spans="2:21" s="65" customFormat="1" ht="15" customHeight="1" x14ac:dyDescent="0.25">
      <c r="C571" s="64"/>
      <c r="D571" s="65" t="s">
        <v>108</v>
      </c>
      <c r="E571" s="66">
        <v>91.02</v>
      </c>
      <c r="F571" s="66">
        <v>7524.5</v>
      </c>
      <c r="G571" s="66">
        <v>461.15</v>
      </c>
      <c r="H571" s="66">
        <v>375.87</v>
      </c>
      <c r="I571" s="66">
        <v>8452.5400000000009</v>
      </c>
      <c r="J571" s="66"/>
      <c r="K571" s="66"/>
      <c r="M571" s="64"/>
      <c r="N571" s="65" t="s">
        <v>108</v>
      </c>
      <c r="O571" s="66">
        <v>7378.3074999999999</v>
      </c>
      <c r="P571" s="66">
        <v>24183.8</v>
      </c>
      <c r="Q571" s="66">
        <v>2785.6525000000001</v>
      </c>
      <c r="R571" s="66">
        <v>2320.2600000000002</v>
      </c>
      <c r="S571" s="66">
        <v>36668.019999999997</v>
      </c>
      <c r="T571" s="66"/>
      <c r="U571" s="66"/>
    </row>
    <row r="572" spans="2:21" s="65" customFormat="1" ht="15" customHeight="1" x14ac:dyDescent="0.25">
      <c r="C572" s="64"/>
      <c r="D572" s="65" t="s">
        <v>109</v>
      </c>
      <c r="E572" s="66">
        <v>135.77000000000001</v>
      </c>
      <c r="F572" s="66">
        <v>9740.369999999999</v>
      </c>
      <c r="G572" s="66">
        <v>334</v>
      </c>
      <c r="H572" s="66">
        <v>134.83000000000001</v>
      </c>
      <c r="I572" s="66">
        <v>10344.969999999999</v>
      </c>
      <c r="J572" s="66"/>
      <c r="K572" s="66"/>
      <c r="M572" s="64"/>
      <c r="N572" s="65" t="s">
        <v>109</v>
      </c>
      <c r="O572" s="66">
        <v>7554.0325000000003</v>
      </c>
      <c r="P572" s="66">
        <v>24027.949999999997</v>
      </c>
      <c r="Q572" s="66">
        <v>2891.58</v>
      </c>
      <c r="R572" s="66">
        <v>1828.5900000000001</v>
      </c>
      <c r="S572" s="66">
        <v>36302.152499999997</v>
      </c>
      <c r="T572" s="66"/>
      <c r="U572" s="66"/>
    </row>
    <row r="573" spans="2:21" s="65" customFormat="1" ht="15" customHeight="1" x14ac:dyDescent="0.25">
      <c r="C573" s="64"/>
      <c r="D573" s="65" t="s">
        <v>110</v>
      </c>
      <c r="E573" s="66">
        <v>0</v>
      </c>
      <c r="F573" s="66">
        <v>9678.32</v>
      </c>
      <c r="G573" s="66">
        <v>277.39</v>
      </c>
      <c r="H573" s="66">
        <v>342.69</v>
      </c>
      <c r="I573" s="66">
        <v>10298.4</v>
      </c>
      <c r="J573" s="66"/>
      <c r="K573" s="66"/>
      <c r="M573" s="64"/>
      <c r="N573" s="65" t="s">
        <v>110</v>
      </c>
      <c r="O573" s="66">
        <v>7524.3174999999992</v>
      </c>
      <c r="P573" s="66">
        <v>25847.15</v>
      </c>
      <c r="Q573" s="66">
        <v>3078.35</v>
      </c>
      <c r="R573" s="66">
        <v>1882.6</v>
      </c>
      <c r="S573" s="66">
        <v>38332.417499999996</v>
      </c>
      <c r="T573" s="66"/>
      <c r="U573" s="66"/>
    </row>
    <row r="574" spans="2:21" s="65" customFormat="1" ht="15" customHeight="1" x14ac:dyDescent="0.25">
      <c r="C574" s="64"/>
      <c r="D574" s="65" t="s">
        <v>111</v>
      </c>
      <c r="E574" s="66">
        <v>0</v>
      </c>
      <c r="F574" s="66">
        <v>10684.330000000002</v>
      </c>
      <c r="G574" s="66">
        <v>493.46000000000004</v>
      </c>
      <c r="H574" s="66">
        <v>102.83</v>
      </c>
      <c r="I574" s="66">
        <v>11280.62</v>
      </c>
      <c r="J574" s="66"/>
      <c r="K574" s="66"/>
      <c r="M574" s="64"/>
      <c r="N574" s="65" t="s">
        <v>111</v>
      </c>
      <c r="O574" s="66">
        <v>8732.58</v>
      </c>
      <c r="P574" s="66">
        <v>25425.75</v>
      </c>
      <c r="Q574" s="66">
        <v>2089.835</v>
      </c>
      <c r="R574" s="66">
        <v>1601.76</v>
      </c>
      <c r="S574" s="66">
        <v>37849.925000000003</v>
      </c>
      <c r="T574" s="66"/>
      <c r="U574" s="66"/>
    </row>
    <row r="575" spans="2:21" s="65" customFormat="1" ht="15" customHeight="1" x14ac:dyDescent="0.25">
      <c r="C575" s="64">
        <v>2010</v>
      </c>
      <c r="D575" s="65" t="s">
        <v>112</v>
      </c>
      <c r="E575" s="66">
        <v>63.26</v>
      </c>
      <c r="F575" s="66">
        <v>8485.02</v>
      </c>
      <c r="G575" s="66">
        <v>789.08</v>
      </c>
      <c r="H575" s="66">
        <v>223.09</v>
      </c>
      <c r="I575" s="66">
        <v>9560.4500000000007</v>
      </c>
      <c r="J575" s="66"/>
      <c r="K575" s="66"/>
      <c r="M575" s="64">
        <v>2010</v>
      </c>
      <c r="N575" s="65" t="s">
        <v>112</v>
      </c>
      <c r="O575" s="66">
        <v>7601.6724999999997</v>
      </c>
      <c r="P575" s="66">
        <v>24677.279999999999</v>
      </c>
      <c r="Q575" s="66">
        <v>2334.44</v>
      </c>
      <c r="R575" s="66">
        <v>1447.9299999999998</v>
      </c>
      <c r="S575" s="66">
        <v>36061.322500000002</v>
      </c>
      <c r="T575" s="66"/>
      <c r="U575" s="66"/>
    </row>
    <row r="576" spans="2:21" s="65" customFormat="1" ht="15" customHeight="1" x14ac:dyDescent="0.25">
      <c r="C576" s="64"/>
      <c r="D576" s="65" t="s">
        <v>113</v>
      </c>
      <c r="E576" s="66">
        <v>253.41</v>
      </c>
      <c r="F576" s="66">
        <v>10500.15</v>
      </c>
      <c r="G576" s="66">
        <v>836.07999999999993</v>
      </c>
      <c r="H576" s="66">
        <v>356.93</v>
      </c>
      <c r="I576" s="66">
        <v>11946.57</v>
      </c>
      <c r="J576" s="66"/>
      <c r="K576" s="66"/>
      <c r="M576" s="64"/>
      <c r="N576" s="65" t="s">
        <v>113</v>
      </c>
      <c r="O576" s="66">
        <v>9289.7100000000009</v>
      </c>
      <c r="P576" s="66">
        <v>27586.409999999996</v>
      </c>
      <c r="Q576" s="66">
        <v>2981.3049999999998</v>
      </c>
      <c r="R576" s="66">
        <v>1722.83</v>
      </c>
      <c r="S576" s="66">
        <v>41580.254999999997</v>
      </c>
      <c r="T576" s="66"/>
      <c r="U576" s="66"/>
    </row>
    <row r="577" spans="3:21" s="65" customFormat="1" ht="14.25" customHeight="1" x14ac:dyDescent="0.25">
      <c r="D577" s="65" t="s">
        <v>114</v>
      </c>
      <c r="E577" s="66">
        <v>427.49</v>
      </c>
      <c r="F577" s="66">
        <v>12311.35</v>
      </c>
      <c r="G577" s="66">
        <v>1236.8400000000001</v>
      </c>
      <c r="H577" s="66">
        <v>478.02</v>
      </c>
      <c r="I577" s="66">
        <v>14453.7</v>
      </c>
      <c r="J577" s="66"/>
      <c r="K577" s="66"/>
      <c r="N577" s="65" t="s">
        <v>114</v>
      </c>
      <c r="O577" s="66">
        <v>10188.907500000001</v>
      </c>
      <c r="P577" s="66">
        <v>30185.759999999998</v>
      </c>
      <c r="Q577" s="66">
        <v>2734.8274999999999</v>
      </c>
      <c r="R577" s="66">
        <v>1910.33</v>
      </c>
      <c r="S577" s="66">
        <v>45019.824999999997</v>
      </c>
      <c r="T577" s="66"/>
      <c r="U577" s="66"/>
    </row>
    <row r="578" spans="3:21" s="65" customFormat="1" ht="14.25" customHeight="1" x14ac:dyDescent="0.25">
      <c r="D578" s="65" t="s">
        <v>102</v>
      </c>
      <c r="E578" s="66">
        <v>379.73</v>
      </c>
      <c r="F578" s="66">
        <v>9966.7999999999993</v>
      </c>
      <c r="G578" s="66">
        <v>1565.1</v>
      </c>
      <c r="H578" s="66">
        <v>300.63</v>
      </c>
      <c r="I578" s="66">
        <v>12212.259999999998</v>
      </c>
      <c r="J578" s="66"/>
      <c r="K578" s="66"/>
      <c r="N578" s="65" t="s">
        <v>102</v>
      </c>
      <c r="O578" s="66">
        <v>10728.29</v>
      </c>
      <c r="P578" s="66">
        <v>26919.579999999998</v>
      </c>
      <c r="Q578" s="66">
        <v>2408.4625000000001</v>
      </c>
      <c r="R578" s="66">
        <v>1929.71</v>
      </c>
      <c r="S578" s="66">
        <v>41986.042499999996</v>
      </c>
      <c r="T578" s="66"/>
      <c r="U578" s="66"/>
    </row>
    <row r="579" spans="3:21" s="65" customFormat="1" ht="15" customHeight="1" x14ac:dyDescent="0.25">
      <c r="C579" s="64"/>
      <c r="D579" s="65" t="s">
        <v>104</v>
      </c>
      <c r="E579" s="66">
        <v>340.5</v>
      </c>
      <c r="F579" s="66">
        <v>11784.3</v>
      </c>
      <c r="G579" s="66">
        <v>1126.21</v>
      </c>
      <c r="H579" s="66">
        <v>273.37</v>
      </c>
      <c r="I579" s="66">
        <v>13524.38</v>
      </c>
      <c r="J579" s="66"/>
      <c r="K579" s="66"/>
      <c r="M579" s="64"/>
      <c r="N579" s="65" t="s">
        <v>104</v>
      </c>
      <c r="O579" s="66">
        <v>10774.25</v>
      </c>
      <c r="P579" s="66">
        <v>30737.385000000002</v>
      </c>
      <c r="Q579" s="66">
        <v>2451.7375000000002</v>
      </c>
      <c r="R579" s="66">
        <v>2095.21</v>
      </c>
      <c r="S579" s="66">
        <v>46058.582500000004</v>
      </c>
      <c r="T579" s="66"/>
      <c r="U579" s="66"/>
    </row>
    <row r="580" spans="3:21" s="65" customFormat="1" ht="15" customHeight="1" x14ac:dyDescent="0.25">
      <c r="C580" s="64"/>
      <c r="D580" s="65" t="s">
        <v>105</v>
      </c>
      <c r="E580" s="66">
        <v>318.68</v>
      </c>
      <c r="F580" s="66">
        <v>8643.4500000000007</v>
      </c>
      <c r="G580" s="66">
        <v>915</v>
      </c>
      <c r="H580" s="66">
        <v>648.70000000000005</v>
      </c>
      <c r="I580" s="66">
        <v>10525.830000000002</v>
      </c>
      <c r="J580" s="66"/>
      <c r="K580" s="66"/>
      <c r="M580" s="64"/>
      <c r="N580" s="65" t="s">
        <v>105</v>
      </c>
      <c r="O580" s="66">
        <v>11394.31</v>
      </c>
      <c r="P580" s="66">
        <v>29878.120000000003</v>
      </c>
      <c r="Q580" s="66">
        <v>2500.8874999999998</v>
      </c>
      <c r="R580" s="66">
        <v>1468.95</v>
      </c>
      <c r="S580" s="66">
        <v>45242.267499999994</v>
      </c>
      <c r="T580" s="66"/>
      <c r="U580" s="66"/>
    </row>
    <row r="581" spans="3:21" s="65" customFormat="1" ht="14.25" customHeight="1" x14ac:dyDescent="0.25">
      <c r="D581" s="65" t="s">
        <v>106</v>
      </c>
      <c r="E581" s="66">
        <v>233.39999999999998</v>
      </c>
      <c r="F581" s="66">
        <v>10480.799999999999</v>
      </c>
      <c r="G581" s="66">
        <v>674.5</v>
      </c>
      <c r="H581" s="66">
        <v>18</v>
      </c>
      <c r="I581" s="66">
        <v>11406.699999999999</v>
      </c>
      <c r="J581" s="66"/>
      <c r="K581" s="66"/>
      <c r="N581" s="65" t="s">
        <v>106</v>
      </c>
      <c r="O581" s="66">
        <v>13036.585000000001</v>
      </c>
      <c r="P581" s="66">
        <v>29898.149999999998</v>
      </c>
      <c r="Q581" s="66">
        <v>2886.21</v>
      </c>
      <c r="R581" s="66">
        <v>2215.5299999999997</v>
      </c>
      <c r="S581" s="66">
        <v>48036.474999999999</v>
      </c>
      <c r="T581" s="66"/>
      <c r="U581" s="66"/>
    </row>
    <row r="582" spans="3:21" s="65" customFormat="1" ht="14.25" customHeight="1" x14ac:dyDescent="0.25">
      <c r="D582" s="65" t="s">
        <v>107</v>
      </c>
      <c r="E582" s="66">
        <v>313.42</v>
      </c>
      <c r="F582" s="66">
        <v>9674.5</v>
      </c>
      <c r="G582" s="66">
        <v>750</v>
      </c>
      <c r="H582" s="66">
        <v>300.94</v>
      </c>
      <c r="I582" s="66">
        <v>11038.86</v>
      </c>
      <c r="J582" s="66"/>
      <c r="K582" s="66"/>
      <c r="N582" s="65" t="s">
        <v>107</v>
      </c>
      <c r="O582" s="66">
        <v>13256.9</v>
      </c>
      <c r="P582" s="66">
        <v>28796.739999999998</v>
      </c>
      <c r="Q582" s="66">
        <v>2388.6224999999999</v>
      </c>
      <c r="R582" s="66">
        <v>2620.23</v>
      </c>
      <c r="S582" s="66">
        <v>47062.4925</v>
      </c>
      <c r="T582" s="66"/>
      <c r="U582" s="66"/>
    </row>
    <row r="583" spans="3:21" s="65" customFormat="1" ht="14.25" customHeight="1" x14ac:dyDescent="0.25">
      <c r="D583" s="65" t="s">
        <v>108</v>
      </c>
      <c r="E583" s="66">
        <v>431.03</v>
      </c>
      <c r="F583" s="66">
        <v>8381.65</v>
      </c>
      <c r="G583" s="66">
        <v>520</v>
      </c>
      <c r="H583" s="66">
        <v>207.46</v>
      </c>
      <c r="I583" s="66">
        <v>9540.14</v>
      </c>
      <c r="J583" s="66"/>
      <c r="K583" s="66"/>
      <c r="N583" s="65" t="s">
        <v>108</v>
      </c>
      <c r="O583" s="66">
        <v>14442.244999999999</v>
      </c>
      <c r="P583" s="66">
        <v>28970.379999999997</v>
      </c>
      <c r="Q583" s="66">
        <v>1949.385</v>
      </c>
      <c r="R583" s="66">
        <v>3135.13</v>
      </c>
      <c r="S583" s="66">
        <v>48497.14</v>
      </c>
      <c r="T583" s="66"/>
      <c r="U583" s="66"/>
    </row>
    <row r="584" spans="3:21" s="65" customFormat="1" ht="14.25" customHeight="1" x14ac:dyDescent="0.25">
      <c r="D584" s="65" t="s">
        <v>109</v>
      </c>
      <c r="E584" s="66">
        <v>499.59000000000003</v>
      </c>
      <c r="F584" s="66">
        <v>10502.75</v>
      </c>
      <c r="G584" s="66">
        <v>597.75</v>
      </c>
      <c r="H584" s="66">
        <v>18</v>
      </c>
      <c r="I584" s="66">
        <v>11618.09</v>
      </c>
      <c r="J584" s="66"/>
      <c r="K584" s="66"/>
      <c r="N584" s="65" t="s">
        <v>109</v>
      </c>
      <c r="O584" s="66">
        <v>16794.232499999998</v>
      </c>
      <c r="P584" s="66">
        <v>30862.49</v>
      </c>
      <c r="Q584" s="66">
        <v>3217.6624999999999</v>
      </c>
      <c r="R584" s="66">
        <v>1716.3799999999999</v>
      </c>
      <c r="S584" s="66">
        <v>52590.764999999999</v>
      </c>
      <c r="T584" s="66"/>
      <c r="U584" s="66"/>
    </row>
    <row r="585" spans="3:21" s="65" customFormat="1" ht="14.25" customHeight="1" x14ac:dyDescent="0.25">
      <c r="D585" s="65" t="s">
        <v>110</v>
      </c>
      <c r="E585" s="66">
        <v>721.19</v>
      </c>
      <c r="F585" s="66">
        <v>12169.35</v>
      </c>
      <c r="G585" s="66">
        <v>1194.8699999999999</v>
      </c>
      <c r="H585" s="66">
        <v>36</v>
      </c>
      <c r="I585" s="66">
        <v>14121.41</v>
      </c>
      <c r="J585" s="66"/>
      <c r="K585" s="66"/>
      <c r="N585" s="65" t="s">
        <v>110</v>
      </c>
      <c r="O585" s="66">
        <v>13314.27</v>
      </c>
      <c r="P585" s="66">
        <v>29626.23</v>
      </c>
      <c r="Q585" s="66">
        <v>5754.0450000000001</v>
      </c>
      <c r="R585" s="66">
        <v>1282.51</v>
      </c>
      <c r="S585" s="66">
        <v>49977.055</v>
      </c>
      <c r="T585" s="66"/>
      <c r="U585" s="66"/>
    </row>
    <row r="586" spans="3:21" s="65" customFormat="1" ht="14.25" customHeight="1" x14ac:dyDescent="0.25">
      <c r="D586" s="65" t="s">
        <v>111</v>
      </c>
      <c r="E586" s="66">
        <v>662.73</v>
      </c>
      <c r="F586" s="66">
        <v>12116.25</v>
      </c>
      <c r="G586" s="66">
        <v>787.85</v>
      </c>
      <c r="H586" s="66">
        <v>0</v>
      </c>
      <c r="I586" s="66">
        <v>13566.83</v>
      </c>
      <c r="J586" s="66"/>
      <c r="K586" s="66"/>
      <c r="N586" s="65" t="s">
        <v>111</v>
      </c>
      <c r="O586" s="66">
        <v>10852.39</v>
      </c>
      <c r="P586" s="66">
        <v>29657.46</v>
      </c>
      <c r="Q586" s="66">
        <v>7111.6450000000004</v>
      </c>
      <c r="R586" s="66">
        <v>1061.52</v>
      </c>
      <c r="S586" s="66">
        <v>48683.014999999992</v>
      </c>
      <c r="T586" s="66"/>
      <c r="U586" s="66"/>
    </row>
    <row r="587" spans="3:21" s="65" customFormat="1" ht="14.25" customHeight="1" x14ac:dyDescent="0.25">
      <c r="C587" s="64">
        <v>2011</v>
      </c>
      <c r="D587" s="65" t="s">
        <v>112</v>
      </c>
      <c r="E587" s="66">
        <v>546.21</v>
      </c>
      <c r="F587" s="66">
        <v>10966.58</v>
      </c>
      <c r="G587" s="66">
        <v>979.75</v>
      </c>
      <c r="H587" s="66">
        <v>156.08000000000001</v>
      </c>
      <c r="I587" s="66">
        <v>12648.62</v>
      </c>
      <c r="J587" s="66"/>
      <c r="K587" s="66"/>
      <c r="M587" s="64">
        <v>2011</v>
      </c>
      <c r="N587" s="65" t="s">
        <v>112</v>
      </c>
      <c r="O587" s="66">
        <v>10747.16</v>
      </c>
      <c r="P587" s="66">
        <v>30146.22</v>
      </c>
      <c r="Q587" s="66">
        <v>8344.7474999999995</v>
      </c>
      <c r="R587" s="66">
        <v>1352.49</v>
      </c>
      <c r="S587" s="66">
        <v>50590.6175</v>
      </c>
      <c r="T587" s="66"/>
      <c r="U587" s="66"/>
    </row>
    <row r="588" spans="3:21" s="65" customFormat="1" ht="15" x14ac:dyDescent="0.25">
      <c r="C588" s="64"/>
      <c r="D588" s="65" t="s">
        <v>113</v>
      </c>
      <c r="E588" s="66">
        <v>538.16</v>
      </c>
      <c r="F588" s="66">
        <v>10358.43</v>
      </c>
      <c r="G588" s="66">
        <v>736</v>
      </c>
      <c r="H588" s="66">
        <v>35</v>
      </c>
      <c r="I588" s="66">
        <v>11667.59</v>
      </c>
      <c r="J588" s="66"/>
      <c r="K588" s="66"/>
      <c r="M588" s="64"/>
      <c r="N588" s="65" t="s">
        <v>113</v>
      </c>
      <c r="O588" s="66">
        <v>10170.23</v>
      </c>
      <c r="P588" s="66">
        <v>29012.78</v>
      </c>
      <c r="Q588" s="66">
        <v>5751.5974999999999</v>
      </c>
      <c r="R588" s="66">
        <v>1063.1600000000001</v>
      </c>
      <c r="S588" s="66">
        <v>45997.767500000002</v>
      </c>
      <c r="T588" s="66"/>
      <c r="U588" s="66"/>
    </row>
    <row r="589" spans="3:21" s="65" customFormat="1" ht="15" x14ac:dyDescent="0.25">
      <c r="C589" s="64"/>
      <c r="D589" s="65" t="s">
        <v>114</v>
      </c>
      <c r="E589" s="66">
        <v>405.28000000000003</v>
      </c>
      <c r="F589" s="66">
        <v>19563.079999999998</v>
      </c>
      <c r="G589" s="66">
        <v>1513.3</v>
      </c>
      <c r="H589" s="66">
        <v>33.54</v>
      </c>
      <c r="I589" s="66">
        <v>21515.199999999997</v>
      </c>
      <c r="J589" s="66"/>
      <c r="K589" s="66"/>
      <c r="M589" s="64"/>
      <c r="N589" s="65" t="s">
        <v>114</v>
      </c>
      <c r="O589" s="66">
        <v>11141.01</v>
      </c>
      <c r="P589" s="66">
        <v>36317.53</v>
      </c>
      <c r="Q589" s="66">
        <v>6781.9624999999996</v>
      </c>
      <c r="R589" s="66">
        <v>1901.5900000000001</v>
      </c>
      <c r="S589" s="66">
        <v>56142.092499999999</v>
      </c>
      <c r="T589" s="66"/>
      <c r="U589" s="66"/>
    </row>
    <row r="590" spans="3:21" s="65" customFormat="1" ht="15" x14ac:dyDescent="0.25">
      <c r="C590" s="64"/>
      <c r="D590" s="65" t="s">
        <v>102</v>
      </c>
      <c r="E590" s="66">
        <v>186.52</v>
      </c>
      <c r="F590" s="66">
        <v>13638.95</v>
      </c>
      <c r="G590" s="66">
        <v>1190.385</v>
      </c>
      <c r="H590" s="66">
        <v>18</v>
      </c>
      <c r="I590" s="66">
        <v>15033.855000000001</v>
      </c>
      <c r="J590" s="66"/>
      <c r="K590" s="66"/>
      <c r="M590" s="64"/>
      <c r="N590" s="65" t="s">
        <v>102</v>
      </c>
      <c r="O590" s="66">
        <v>11393.16</v>
      </c>
      <c r="P590" s="66">
        <v>30070.870000000003</v>
      </c>
      <c r="Q590" s="66">
        <v>5212.0824999999995</v>
      </c>
      <c r="R590" s="66">
        <v>1135.73</v>
      </c>
      <c r="S590" s="66">
        <v>47811.842499999999</v>
      </c>
      <c r="T590" s="66"/>
      <c r="U590" s="66"/>
    </row>
    <row r="591" spans="3:21" s="65" customFormat="1" ht="15" x14ac:dyDescent="0.25">
      <c r="C591" s="64"/>
      <c r="D591" s="65" t="s">
        <v>104</v>
      </c>
      <c r="E591" s="66">
        <v>190.6</v>
      </c>
      <c r="F591" s="66">
        <v>13002.08</v>
      </c>
      <c r="G591" s="66">
        <v>802.06500000000005</v>
      </c>
      <c r="H591" s="66">
        <v>190</v>
      </c>
      <c r="I591" s="66">
        <v>14184.745000000001</v>
      </c>
      <c r="J591" s="66"/>
      <c r="K591" s="66"/>
      <c r="M591" s="64"/>
      <c r="N591" s="65" t="s">
        <v>104</v>
      </c>
      <c r="O591" s="66">
        <v>11149.869999999999</v>
      </c>
      <c r="P591" s="66">
        <v>29604.370000000003</v>
      </c>
      <c r="Q591" s="66">
        <v>5519.7125000000005</v>
      </c>
      <c r="R591" s="66">
        <v>1874.8799999999999</v>
      </c>
      <c r="S591" s="66">
        <v>48148.832500000004</v>
      </c>
      <c r="T591" s="66"/>
      <c r="U591" s="66"/>
    </row>
    <row r="592" spans="3:21" s="65" customFormat="1" ht="15" x14ac:dyDescent="0.25">
      <c r="C592" s="64"/>
      <c r="D592" s="65" t="s">
        <v>105</v>
      </c>
      <c r="E592" s="66">
        <v>344.83</v>
      </c>
      <c r="F592" s="66">
        <v>11204.150000000001</v>
      </c>
      <c r="G592" s="66">
        <v>1540</v>
      </c>
      <c r="H592" s="66">
        <v>395.01</v>
      </c>
      <c r="I592" s="66">
        <v>13483.990000000002</v>
      </c>
      <c r="J592" s="66"/>
      <c r="K592" s="66"/>
      <c r="M592" s="64"/>
      <c r="N592" s="65" t="s">
        <v>105</v>
      </c>
      <c r="O592" s="66">
        <v>9287.41</v>
      </c>
      <c r="P592" s="66">
        <v>33095.99</v>
      </c>
      <c r="Q592" s="66">
        <v>7053.6674999999996</v>
      </c>
      <c r="R592" s="66">
        <v>1946.12</v>
      </c>
      <c r="S592" s="66">
        <v>51383.187499999993</v>
      </c>
      <c r="T592" s="66"/>
      <c r="U592" s="66"/>
    </row>
    <row r="593" spans="2:21" s="65" customFormat="1" ht="15" x14ac:dyDescent="0.25">
      <c r="C593" s="64"/>
      <c r="D593" s="65" t="s">
        <v>106</v>
      </c>
      <c r="E593" s="66">
        <v>373.67</v>
      </c>
      <c r="F593" s="66">
        <v>12446.18</v>
      </c>
      <c r="G593" s="66">
        <v>1406.8</v>
      </c>
      <c r="H593" s="66">
        <v>498.76</v>
      </c>
      <c r="I593" s="66">
        <v>14725.41</v>
      </c>
      <c r="J593" s="66"/>
      <c r="K593" s="66"/>
      <c r="L593" s="64"/>
      <c r="N593" s="66" t="s">
        <v>106</v>
      </c>
      <c r="O593" s="66">
        <v>9485.76</v>
      </c>
      <c r="P593" s="66">
        <v>30380.75</v>
      </c>
      <c r="Q593" s="66">
        <v>8269.8225000000002</v>
      </c>
      <c r="R593" s="66">
        <v>1852.1</v>
      </c>
      <c r="S593" s="66">
        <v>49988.432500000003</v>
      </c>
      <c r="T593" s="66"/>
      <c r="U593" s="66"/>
    </row>
    <row r="594" spans="2:21" s="65" customFormat="1" ht="15" x14ac:dyDescent="0.25">
      <c r="C594" s="64"/>
      <c r="D594" s="65" t="s">
        <v>107</v>
      </c>
      <c r="E594" s="66">
        <v>758.67</v>
      </c>
      <c r="F594" s="66">
        <v>14988.05</v>
      </c>
      <c r="G594" s="66">
        <v>2033.85</v>
      </c>
      <c r="H594" s="66">
        <v>406.1</v>
      </c>
      <c r="I594" s="66">
        <v>18186.669999999998</v>
      </c>
      <c r="J594" s="66"/>
      <c r="K594" s="66"/>
      <c r="L594" s="64"/>
      <c r="N594" s="65" t="s">
        <v>107</v>
      </c>
      <c r="O594" s="66">
        <v>14346.119999999999</v>
      </c>
      <c r="P594" s="66">
        <v>33565.840000000004</v>
      </c>
      <c r="Q594" s="66">
        <v>12559.04</v>
      </c>
      <c r="R594" s="66">
        <v>1806.27</v>
      </c>
      <c r="S594" s="66">
        <v>62277.270000000004</v>
      </c>
      <c r="T594" s="66"/>
      <c r="U594" s="66"/>
    </row>
    <row r="595" spans="2:21" s="65" customFormat="1" ht="15" x14ac:dyDescent="0.25">
      <c r="C595" s="64"/>
      <c r="D595" s="65" t="s">
        <v>108</v>
      </c>
      <c r="E595" s="66">
        <v>679.54</v>
      </c>
      <c r="F595" s="66">
        <v>11869.249999999998</v>
      </c>
      <c r="G595" s="66">
        <v>2071.8074999999999</v>
      </c>
      <c r="H595" s="66">
        <v>958.66</v>
      </c>
      <c r="I595" s="66">
        <v>15579.257499999996</v>
      </c>
      <c r="J595" s="66"/>
      <c r="K595" s="66"/>
      <c r="L595" s="64"/>
      <c r="N595" s="65" t="s">
        <v>108</v>
      </c>
      <c r="O595" s="66">
        <v>15103.91</v>
      </c>
      <c r="P595" s="66">
        <v>36206.879999999997</v>
      </c>
      <c r="Q595" s="66">
        <v>11543.949999999999</v>
      </c>
      <c r="R595" s="66">
        <v>2101.09</v>
      </c>
      <c r="S595" s="66">
        <v>64955.829999999987</v>
      </c>
      <c r="T595" s="66"/>
      <c r="U595" s="66"/>
    </row>
    <row r="596" spans="2:21" s="65" customFormat="1" ht="15" x14ac:dyDescent="0.25">
      <c r="C596" s="64"/>
      <c r="D596" s="65" t="s">
        <v>109</v>
      </c>
      <c r="E596" s="66">
        <v>708.57</v>
      </c>
      <c r="F596" s="66">
        <v>15284.999999999998</v>
      </c>
      <c r="G596" s="66">
        <v>1511.0174999999999</v>
      </c>
      <c r="H596" s="66">
        <v>892.17</v>
      </c>
      <c r="I596" s="66">
        <v>18396.757499999996</v>
      </c>
      <c r="J596" s="66"/>
      <c r="K596" s="66"/>
      <c r="L596" s="64"/>
      <c r="N596" s="65" t="s">
        <v>109</v>
      </c>
      <c r="O596" s="66">
        <v>11834.05</v>
      </c>
      <c r="P596" s="66">
        <v>33587.839999999997</v>
      </c>
      <c r="Q596" s="66">
        <v>6164.9025000000001</v>
      </c>
      <c r="R596" s="66">
        <v>2452.0299999999997</v>
      </c>
      <c r="S596" s="66">
        <v>54038.822499999995</v>
      </c>
      <c r="T596" s="66"/>
      <c r="U596" s="66"/>
    </row>
    <row r="597" spans="2:21" s="65" customFormat="1" ht="15" x14ac:dyDescent="0.25">
      <c r="C597" s="64"/>
      <c r="D597" s="65" t="s">
        <v>110</v>
      </c>
      <c r="E597" s="66">
        <v>622.26</v>
      </c>
      <c r="F597" s="66">
        <v>13713.33</v>
      </c>
      <c r="G597" s="66">
        <v>1690.7824999999998</v>
      </c>
      <c r="H597" s="66">
        <v>818</v>
      </c>
      <c r="I597" s="66">
        <v>16844.372499999998</v>
      </c>
      <c r="J597" s="66"/>
      <c r="K597" s="66"/>
      <c r="L597" s="64"/>
      <c r="N597" s="65" t="s">
        <v>110</v>
      </c>
      <c r="O597" s="66">
        <v>13310.289999999999</v>
      </c>
      <c r="P597" s="66">
        <v>34896.950000000004</v>
      </c>
      <c r="Q597" s="66">
        <v>7025.7325000000001</v>
      </c>
      <c r="R597" s="66">
        <v>2736.26</v>
      </c>
      <c r="S597" s="66">
        <v>57969.232500000006</v>
      </c>
      <c r="T597" s="66"/>
      <c r="U597" s="66"/>
    </row>
    <row r="598" spans="2:21" s="65" customFormat="1" ht="15" x14ac:dyDescent="0.25">
      <c r="C598" s="64"/>
      <c r="D598" s="65" t="s">
        <v>189</v>
      </c>
      <c r="E598" s="66">
        <v>1172.6500000000001</v>
      </c>
      <c r="F598" s="66">
        <v>15643.2</v>
      </c>
      <c r="G598" s="66">
        <v>2233.35</v>
      </c>
      <c r="H598" s="66">
        <v>1263.19</v>
      </c>
      <c r="I598" s="66">
        <v>20312.39</v>
      </c>
      <c r="J598" s="66"/>
      <c r="K598" s="66"/>
      <c r="L598" s="64"/>
      <c r="N598" s="65" t="s">
        <v>189</v>
      </c>
      <c r="O598" s="66">
        <v>15612.969999999996</v>
      </c>
      <c r="P598" s="66">
        <v>30909.600000000002</v>
      </c>
      <c r="Q598" s="66">
        <v>6483.6474999999991</v>
      </c>
      <c r="R598" s="66">
        <v>2176.0500000000002</v>
      </c>
      <c r="S598" s="66">
        <v>55182.267500000002</v>
      </c>
      <c r="T598" s="66"/>
      <c r="U598" s="66"/>
    </row>
    <row r="599" spans="2:21" s="46" customFormat="1" ht="15" x14ac:dyDescent="0.25">
      <c r="B599" s="62" t="s">
        <v>207</v>
      </c>
      <c r="C599" s="62">
        <v>2012</v>
      </c>
      <c r="D599" s="68" t="s">
        <v>112</v>
      </c>
      <c r="E599" s="48">
        <v>840.29</v>
      </c>
      <c r="F599" s="48">
        <v>12317.1</v>
      </c>
      <c r="G599" s="48">
        <v>2473.1875</v>
      </c>
      <c r="H599" s="48">
        <v>954.99</v>
      </c>
      <c r="I599" s="48">
        <v>16585.567500000001</v>
      </c>
      <c r="J599" s="48"/>
      <c r="K599" s="48"/>
      <c r="L599" s="62" t="s">
        <v>208</v>
      </c>
      <c r="M599" s="62">
        <v>2012</v>
      </c>
      <c r="N599" s="68" t="s">
        <v>112</v>
      </c>
      <c r="O599" s="48">
        <v>14096.720000000003</v>
      </c>
      <c r="P599" s="48">
        <v>31563.75</v>
      </c>
      <c r="Q599" s="48">
        <v>9206.0475000000006</v>
      </c>
      <c r="R599" s="48">
        <v>1709.29</v>
      </c>
      <c r="S599" s="48">
        <v>56575.807500000003</v>
      </c>
      <c r="T599" s="48"/>
      <c r="U599" s="48"/>
    </row>
    <row r="600" spans="2:21" s="46" customFormat="1" ht="15" x14ac:dyDescent="0.25">
      <c r="C600" s="62"/>
      <c r="D600" s="68" t="s">
        <v>113</v>
      </c>
      <c r="E600" s="48">
        <v>642.61</v>
      </c>
      <c r="F600" s="48">
        <v>12663.15</v>
      </c>
      <c r="G600" s="48">
        <v>2869.5150000000003</v>
      </c>
      <c r="H600" s="48">
        <v>1854.13</v>
      </c>
      <c r="I600" s="48">
        <v>18029.405000000002</v>
      </c>
      <c r="J600" s="48"/>
      <c r="K600" s="48"/>
      <c r="L600" s="62"/>
      <c r="M600" s="62"/>
      <c r="N600" s="68" t="s">
        <v>113</v>
      </c>
      <c r="O600" s="48">
        <v>15563.670000000002</v>
      </c>
      <c r="P600" s="48">
        <v>31153.75</v>
      </c>
      <c r="Q600" s="48">
        <v>10443.713</v>
      </c>
      <c r="R600" s="48">
        <v>1867.3799999999999</v>
      </c>
      <c r="S600" s="48">
        <v>59028.512999999999</v>
      </c>
      <c r="T600" s="48"/>
      <c r="U600" s="48"/>
    </row>
    <row r="601" spans="2:21" s="46" customFormat="1" ht="15" x14ac:dyDescent="0.25">
      <c r="C601" s="62"/>
      <c r="D601" s="68" t="s">
        <v>114</v>
      </c>
      <c r="E601" s="48">
        <v>1028.8700000000001</v>
      </c>
      <c r="F601" s="48">
        <v>17777.050000000003</v>
      </c>
      <c r="G601" s="48">
        <v>3145.0949999999993</v>
      </c>
      <c r="H601" s="48">
        <v>1208.93</v>
      </c>
      <c r="I601" s="48">
        <v>23159.945</v>
      </c>
      <c r="J601" s="48"/>
      <c r="K601" s="48"/>
      <c r="L601" s="62"/>
      <c r="M601" s="62"/>
      <c r="N601" s="68" t="s">
        <v>114</v>
      </c>
      <c r="O601" s="48">
        <v>19531.84</v>
      </c>
      <c r="P601" s="48">
        <v>33499.399999999994</v>
      </c>
      <c r="Q601" s="48">
        <v>11900.990000000002</v>
      </c>
      <c r="R601" s="48">
        <v>2006.48</v>
      </c>
      <c r="S601" s="48">
        <v>66938.709999999992</v>
      </c>
      <c r="T601" s="48"/>
      <c r="U601" s="48"/>
    </row>
    <row r="602" spans="2:21" s="46" customFormat="1" ht="15" x14ac:dyDescent="0.25">
      <c r="C602" s="62"/>
      <c r="D602" s="68" t="s">
        <v>102</v>
      </c>
      <c r="E602" s="48">
        <v>1292.71</v>
      </c>
      <c r="F602" s="48">
        <v>12902.900000000001</v>
      </c>
      <c r="G602" s="48">
        <v>1316.2700000000002</v>
      </c>
      <c r="H602" s="48">
        <v>879.09</v>
      </c>
      <c r="I602" s="48">
        <v>16390.97</v>
      </c>
      <c r="J602" s="48"/>
      <c r="K602" s="48"/>
      <c r="L602" s="62"/>
      <c r="M602" s="62"/>
      <c r="N602" s="68" t="s">
        <v>102</v>
      </c>
      <c r="O602" s="48">
        <v>15665.149999999994</v>
      </c>
      <c r="P602" s="48">
        <v>26696.799999999999</v>
      </c>
      <c r="Q602" s="48">
        <v>8678.8149999999987</v>
      </c>
      <c r="R602" s="48">
        <v>1705.96</v>
      </c>
      <c r="S602" s="48">
        <v>52746.724999999999</v>
      </c>
      <c r="T602" s="48"/>
      <c r="U602" s="48"/>
    </row>
    <row r="603" spans="2:21" s="46" customFormat="1" ht="15" x14ac:dyDescent="0.25">
      <c r="C603" s="62"/>
      <c r="D603" s="68" t="s">
        <v>104</v>
      </c>
      <c r="E603" s="48">
        <v>1438.18</v>
      </c>
      <c r="F603" s="48">
        <v>12866.95</v>
      </c>
      <c r="G603" s="48">
        <v>1025.7649999999999</v>
      </c>
      <c r="H603" s="48">
        <v>676.97749999999996</v>
      </c>
      <c r="I603" s="48">
        <v>16007.872500000001</v>
      </c>
      <c r="J603" s="48"/>
      <c r="K603" s="48"/>
      <c r="L603" s="62"/>
      <c r="M603" s="62"/>
      <c r="N603" s="68" t="s">
        <v>104</v>
      </c>
      <c r="O603" s="48">
        <v>20483.839999999989</v>
      </c>
      <c r="P603" s="48">
        <v>31535.149999999994</v>
      </c>
      <c r="Q603" s="48">
        <v>9107.7584999999999</v>
      </c>
      <c r="R603" s="48">
        <v>2017.84</v>
      </c>
      <c r="S603" s="48">
        <v>63144.588499999983</v>
      </c>
      <c r="T603" s="48"/>
      <c r="U603" s="48"/>
    </row>
    <row r="604" spans="2:21" s="46" customFormat="1" ht="15" x14ac:dyDescent="0.25">
      <c r="C604" s="62"/>
      <c r="D604" s="68" t="s">
        <v>105</v>
      </c>
      <c r="E604" s="48">
        <v>464.53</v>
      </c>
      <c r="F604" s="48">
        <v>13899.15</v>
      </c>
      <c r="G604" s="48">
        <v>1909.1324999999999</v>
      </c>
      <c r="H604" s="48">
        <v>416</v>
      </c>
      <c r="I604" s="48">
        <v>16688.8125</v>
      </c>
      <c r="J604" s="48"/>
      <c r="K604" s="48"/>
      <c r="L604" s="62"/>
      <c r="M604" s="62"/>
      <c r="N604" s="68" t="s">
        <v>105</v>
      </c>
      <c r="O604" s="48">
        <v>18886.560000000005</v>
      </c>
      <c r="P604" s="48">
        <v>28801.629999999997</v>
      </c>
      <c r="Q604" s="48">
        <v>9643.7029999999995</v>
      </c>
      <c r="R604" s="48">
        <v>1981.64</v>
      </c>
      <c r="S604" s="48">
        <v>59313.533000000003</v>
      </c>
      <c r="T604" s="48"/>
      <c r="U604" s="48"/>
    </row>
    <row r="605" spans="2:21" s="46" customFormat="1" ht="15" x14ac:dyDescent="0.25">
      <c r="C605" s="62"/>
      <c r="D605" s="68" t="s">
        <v>106</v>
      </c>
      <c r="E605" s="48">
        <v>379.12</v>
      </c>
      <c r="F605" s="48">
        <v>10729.7</v>
      </c>
      <c r="G605" s="48">
        <v>1731.7249999999999</v>
      </c>
      <c r="H605" s="48">
        <v>638.26</v>
      </c>
      <c r="I605" s="48">
        <v>13478.805000000002</v>
      </c>
      <c r="J605" s="48"/>
      <c r="K605" s="48"/>
      <c r="L605" s="62"/>
      <c r="M605" s="62"/>
      <c r="N605" s="68" t="s">
        <v>106</v>
      </c>
      <c r="O605" s="48">
        <v>20734.809999999998</v>
      </c>
      <c r="P605" s="48">
        <v>31271</v>
      </c>
      <c r="Q605" s="48">
        <v>11232.165499999999</v>
      </c>
      <c r="R605" s="48">
        <v>2100</v>
      </c>
      <c r="S605" s="48">
        <v>65337.9755</v>
      </c>
      <c r="T605" s="48"/>
      <c r="U605" s="48"/>
    </row>
    <row r="606" spans="2:21" s="46" customFormat="1" ht="15" x14ac:dyDescent="0.25">
      <c r="C606" s="62"/>
      <c r="D606" s="68" t="s">
        <v>107</v>
      </c>
      <c r="E606" s="48">
        <v>714.66</v>
      </c>
      <c r="F606" s="48">
        <v>12394</v>
      </c>
      <c r="G606" s="48">
        <v>1134.2525000000001</v>
      </c>
      <c r="H606" s="48">
        <v>378.03</v>
      </c>
      <c r="I606" s="48">
        <v>14620.942500000001</v>
      </c>
      <c r="J606" s="48"/>
      <c r="K606" s="48"/>
      <c r="L606" s="62"/>
      <c r="M606" s="62"/>
      <c r="N606" s="68" t="s">
        <v>107</v>
      </c>
      <c r="O606" s="48">
        <v>21230.54</v>
      </c>
      <c r="P606" s="48">
        <v>30869.530000000002</v>
      </c>
      <c r="Q606" s="48">
        <v>12390.62</v>
      </c>
      <c r="R606" s="48">
        <v>2262.3999999999996</v>
      </c>
      <c r="S606" s="48">
        <v>66753.090000000011</v>
      </c>
      <c r="T606" s="48"/>
      <c r="U606" s="48"/>
    </row>
    <row r="607" spans="2:21" s="46" customFormat="1" ht="15" x14ac:dyDescent="0.25">
      <c r="C607" s="62"/>
      <c r="D607" s="68" t="s">
        <v>108</v>
      </c>
      <c r="E607" s="48">
        <v>865.56</v>
      </c>
      <c r="F607" s="48">
        <v>12107.9</v>
      </c>
      <c r="G607" s="48">
        <v>1610.6624999999999</v>
      </c>
      <c r="H607" s="48">
        <v>635.31000000000006</v>
      </c>
      <c r="I607" s="48">
        <v>15219.432499999999</v>
      </c>
      <c r="J607" s="48"/>
      <c r="K607" s="48"/>
      <c r="L607" s="62"/>
      <c r="M607" s="62"/>
      <c r="N607" s="68" t="s">
        <v>108</v>
      </c>
      <c r="O607" s="48">
        <v>18823.520000000004</v>
      </c>
      <c r="P607" s="48">
        <v>29374.25</v>
      </c>
      <c r="Q607" s="48">
        <v>12550.557499999999</v>
      </c>
      <c r="R607" s="48">
        <v>2031.3000000000002</v>
      </c>
      <c r="S607" s="48">
        <v>62779.627500000002</v>
      </c>
      <c r="T607" s="48"/>
      <c r="U607" s="48"/>
    </row>
    <row r="608" spans="2:21" s="46" customFormat="1" ht="15" x14ac:dyDescent="0.25">
      <c r="C608" s="62"/>
      <c r="D608" s="68" t="s">
        <v>109</v>
      </c>
      <c r="E608" s="48">
        <v>903.53</v>
      </c>
      <c r="F608" s="48">
        <v>12869.73</v>
      </c>
      <c r="G608" s="48">
        <v>1421.54</v>
      </c>
      <c r="H608" s="48">
        <v>447.02</v>
      </c>
      <c r="I608" s="48">
        <v>15641.82</v>
      </c>
      <c r="J608" s="48"/>
      <c r="K608" s="48"/>
      <c r="L608" s="62"/>
      <c r="M608" s="62"/>
      <c r="N608" s="68" t="s">
        <v>109</v>
      </c>
      <c r="O608" s="48">
        <v>19369.720000000005</v>
      </c>
      <c r="P608" s="48">
        <v>29900.764999999999</v>
      </c>
      <c r="Q608" s="48">
        <v>13705.8675</v>
      </c>
      <c r="R608" s="48">
        <v>2233.08</v>
      </c>
      <c r="S608" s="48">
        <v>65209.432500000003</v>
      </c>
      <c r="T608" s="48"/>
      <c r="U608" s="48"/>
    </row>
    <row r="609" spans="3:21" s="46" customFormat="1" ht="15" x14ac:dyDescent="0.25">
      <c r="C609" s="62"/>
      <c r="D609" s="68" t="s">
        <v>110</v>
      </c>
      <c r="E609" s="48">
        <v>1393.1599999999999</v>
      </c>
      <c r="F609" s="48">
        <v>13512</v>
      </c>
      <c r="G609" s="48">
        <v>1400.115</v>
      </c>
      <c r="H609" s="48">
        <v>239.25</v>
      </c>
      <c r="I609" s="48">
        <v>16544.525000000001</v>
      </c>
      <c r="J609" s="48"/>
      <c r="K609" s="48"/>
      <c r="L609" s="62"/>
      <c r="M609" s="62"/>
      <c r="N609" s="68" t="s">
        <v>110</v>
      </c>
      <c r="O609" s="48">
        <v>20106.385000000002</v>
      </c>
      <c r="P609" s="48">
        <v>29475.633000000002</v>
      </c>
      <c r="Q609" s="48">
        <v>12815.445</v>
      </c>
      <c r="R609" s="48">
        <v>2354.75</v>
      </c>
      <c r="S609" s="48">
        <v>64752.213000000003</v>
      </c>
      <c r="T609" s="48"/>
      <c r="U609" s="48"/>
    </row>
    <row r="610" spans="3:21" s="46" customFormat="1" ht="15" x14ac:dyDescent="0.25">
      <c r="C610" s="62"/>
      <c r="D610" s="68" t="s">
        <v>111</v>
      </c>
      <c r="E610" s="48">
        <v>1117.1199999999999</v>
      </c>
      <c r="F610" s="48">
        <v>12441.55</v>
      </c>
      <c r="G610" s="48">
        <v>1285.5500000000002</v>
      </c>
      <c r="H610" s="48">
        <v>548.79999999999995</v>
      </c>
      <c r="I610" s="48">
        <v>15393.019999999997</v>
      </c>
      <c r="J610" s="48"/>
      <c r="K610" s="48"/>
      <c r="L610" s="62"/>
      <c r="M610" s="62"/>
      <c r="N610" s="68" t="s">
        <v>111</v>
      </c>
      <c r="O610" s="48">
        <v>17821.61</v>
      </c>
      <c r="P610" s="48">
        <v>28179.914999999994</v>
      </c>
      <c r="Q610" s="48">
        <v>10405.720499999999</v>
      </c>
      <c r="R610" s="48">
        <v>1636.8200000000002</v>
      </c>
      <c r="S610" s="48">
        <v>58044.06549999999</v>
      </c>
      <c r="T610" s="48"/>
      <c r="U610" s="48"/>
    </row>
    <row r="611" spans="3:21" s="46" customFormat="1" ht="15" x14ac:dyDescent="0.25">
      <c r="C611" s="62">
        <v>2013</v>
      </c>
      <c r="D611" s="68" t="s">
        <v>112</v>
      </c>
      <c r="E611" s="48">
        <v>580.07999999999993</v>
      </c>
      <c r="F611" s="48">
        <v>12264.55</v>
      </c>
      <c r="G611" s="48">
        <v>2200.4474999999998</v>
      </c>
      <c r="H611" s="48">
        <v>586.16999999999996</v>
      </c>
      <c r="I611" s="48">
        <v>15631.247499999999</v>
      </c>
      <c r="J611" s="48"/>
      <c r="K611" s="48"/>
      <c r="L611" s="62"/>
      <c r="M611" s="62">
        <v>2013</v>
      </c>
      <c r="N611" s="68" t="s">
        <v>112</v>
      </c>
      <c r="O611" s="48">
        <v>16165.170000000004</v>
      </c>
      <c r="P611" s="48">
        <v>25617.550000000003</v>
      </c>
      <c r="Q611" s="48">
        <v>14790.262500000001</v>
      </c>
      <c r="R611" s="48">
        <v>1587.71</v>
      </c>
      <c r="S611" s="48">
        <v>58160.692500000012</v>
      </c>
      <c r="T611" s="48"/>
      <c r="U611" s="48"/>
    </row>
    <row r="612" spans="3:21" s="46" customFormat="1" ht="15" x14ac:dyDescent="0.25">
      <c r="C612" s="62"/>
      <c r="D612" s="68" t="s">
        <v>113</v>
      </c>
      <c r="E612" s="48">
        <v>1908.3500000000001</v>
      </c>
      <c r="F612" s="48">
        <v>13579.56</v>
      </c>
      <c r="G612" s="48">
        <v>2398.2674999999999</v>
      </c>
      <c r="H612" s="48">
        <v>615.6</v>
      </c>
      <c r="I612" s="48">
        <v>18501.777499999997</v>
      </c>
      <c r="J612" s="48"/>
      <c r="K612" s="48"/>
      <c r="L612" s="62"/>
      <c r="M612" s="62"/>
      <c r="N612" s="68" t="s">
        <v>113</v>
      </c>
      <c r="O612" s="48">
        <v>18754.09</v>
      </c>
      <c r="P612" s="48">
        <v>27975.4</v>
      </c>
      <c r="Q612" s="48">
        <v>12070.017</v>
      </c>
      <c r="R612" s="48">
        <v>1958.2</v>
      </c>
      <c r="S612" s="48">
        <v>60757.707000000002</v>
      </c>
      <c r="T612" s="48"/>
      <c r="U612" s="48"/>
    </row>
    <row r="613" spans="3:21" s="46" customFormat="1" ht="15" x14ac:dyDescent="0.25">
      <c r="C613" s="62"/>
      <c r="D613" s="68" t="s">
        <v>114</v>
      </c>
      <c r="E613" s="48">
        <v>1794.54</v>
      </c>
      <c r="F613" s="48">
        <v>12683.699999999999</v>
      </c>
      <c r="G613" s="48">
        <v>1900.1799999999998</v>
      </c>
      <c r="H613" s="48">
        <v>1031.52</v>
      </c>
      <c r="I613" s="48">
        <v>17409.939999999999</v>
      </c>
      <c r="J613" s="48"/>
      <c r="K613" s="48"/>
      <c r="L613" s="62"/>
      <c r="M613" s="62"/>
      <c r="N613" s="68" t="s">
        <v>114</v>
      </c>
      <c r="O613" s="48">
        <v>20055.430000000015</v>
      </c>
      <c r="P613" s="48">
        <v>26325.050000000003</v>
      </c>
      <c r="Q613" s="48">
        <v>13043.4375</v>
      </c>
      <c r="R613" s="48">
        <v>2690.91</v>
      </c>
      <c r="S613" s="48">
        <v>62114.827500000014</v>
      </c>
      <c r="T613" s="48"/>
      <c r="U613" s="48"/>
    </row>
    <row r="614" spans="3:21" s="46" customFormat="1" ht="15" x14ac:dyDescent="0.25">
      <c r="C614" s="62"/>
      <c r="D614" s="68" t="s">
        <v>102</v>
      </c>
      <c r="E614" s="48">
        <v>1824.83</v>
      </c>
      <c r="F614" s="48">
        <v>13303.130000000001</v>
      </c>
      <c r="G614" s="48">
        <v>2032.92</v>
      </c>
      <c r="H614" s="48">
        <v>616.9</v>
      </c>
      <c r="I614" s="48">
        <v>17777.780000000002</v>
      </c>
      <c r="J614" s="48"/>
      <c r="K614" s="48"/>
      <c r="L614" s="62"/>
      <c r="M614" s="62"/>
      <c r="N614" s="68" t="s">
        <v>102</v>
      </c>
      <c r="O614" s="48">
        <v>20199.060000000005</v>
      </c>
      <c r="P614" s="48">
        <v>31383.699999999997</v>
      </c>
      <c r="Q614" s="48">
        <v>11872.022999999999</v>
      </c>
      <c r="R614" s="48">
        <v>2057.9699999999998</v>
      </c>
      <c r="S614" s="48">
        <v>65512.753000000004</v>
      </c>
      <c r="T614" s="48"/>
      <c r="U614" s="48"/>
    </row>
    <row r="615" spans="3:21" s="46" customFormat="1" ht="15" x14ac:dyDescent="0.25">
      <c r="C615" s="62"/>
      <c r="D615" s="68" t="s">
        <v>104</v>
      </c>
      <c r="E615" s="48">
        <v>1359.33</v>
      </c>
      <c r="F615" s="48">
        <v>11858.96</v>
      </c>
      <c r="G615" s="48">
        <v>2368.1624999999999</v>
      </c>
      <c r="H615" s="48">
        <v>714.43999999999994</v>
      </c>
      <c r="I615" s="48">
        <v>16300.8925</v>
      </c>
      <c r="J615" s="48"/>
      <c r="K615" s="48"/>
      <c r="L615" s="62"/>
      <c r="M615" s="62"/>
      <c r="N615" s="68" t="s">
        <v>104</v>
      </c>
      <c r="O615" s="48">
        <v>20083.13</v>
      </c>
      <c r="P615" s="48">
        <v>29317.950000000004</v>
      </c>
      <c r="Q615" s="48">
        <v>12398.6775</v>
      </c>
      <c r="R615" s="48">
        <v>2368.4700000000003</v>
      </c>
      <c r="S615" s="48">
        <v>64168.227500000001</v>
      </c>
      <c r="T615" s="48"/>
      <c r="U615" s="48"/>
    </row>
    <row r="616" spans="3:21" s="46" customFormat="1" ht="15" x14ac:dyDescent="0.25">
      <c r="C616" s="62"/>
      <c r="D616" s="68" t="s">
        <v>105</v>
      </c>
      <c r="E616" s="48">
        <v>1474.0124999999998</v>
      </c>
      <c r="F616" s="48">
        <v>12035.125</v>
      </c>
      <c r="G616" s="48">
        <v>2215.7150000000001</v>
      </c>
      <c r="H616" s="48">
        <v>579.97</v>
      </c>
      <c r="I616" s="48">
        <v>16304.8225</v>
      </c>
      <c r="J616" s="48"/>
      <c r="K616" s="48"/>
      <c r="L616" s="62"/>
      <c r="M616" s="62"/>
      <c r="N616" s="68" t="s">
        <v>105</v>
      </c>
      <c r="O616" s="48">
        <v>19155.46</v>
      </c>
      <c r="P616" s="48">
        <v>29457.95</v>
      </c>
      <c r="Q616" s="48">
        <v>12441.064999999999</v>
      </c>
      <c r="R616" s="48">
        <v>2633.51</v>
      </c>
      <c r="S616" s="48">
        <v>63687.985000000008</v>
      </c>
      <c r="T616" s="48"/>
      <c r="U616" s="48"/>
    </row>
    <row r="617" spans="3:21" s="46" customFormat="1" ht="15" x14ac:dyDescent="0.25">
      <c r="C617" s="62"/>
      <c r="D617" s="68" t="s">
        <v>106</v>
      </c>
      <c r="E617" s="48">
        <v>765.5625</v>
      </c>
      <c r="F617" s="48">
        <v>9166.9350000000013</v>
      </c>
      <c r="G617" s="48">
        <v>2067.1549999999997</v>
      </c>
      <c r="H617" s="48">
        <v>506.90999999999997</v>
      </c>
      <c r="I617" s="48">
        <v>12506.5625</v>
      </c>
      <c r="J617" s="48"/>
      <c r="K617" s="48"/>
      <c r="L617" s="62"/>
      <c r="M617" s="62"/>
      <c r="N617" s="68" t="s">
        <v>106</v>
      </c>
      <c r="O617" s="48">
        <v>21160.480000000003</v>
      </c>
      <c r="P617" s="48">
        <v>28624.909999999996</v>
      </c>
      <c r="Q617" s="48">
        <v>13818.800000000001</v>
      </c>
      <c r="R617" s="48">
        <v>2997.94</v>
      </c>
      <c r="S617" s="48">
        <v>66602.13</v>
      </c>
      <c r="T617" s="48"/>
      <c r="U617" s="48"/>
    </row>
    <row r="618" spans="3:21" s="46" customFormat="1" ht="15" x14ac:dyDescent="0.25">
      <c r="C618" s="62"/>
      <c r="D618" s="68" t="s">
        <v>107</v>
      </c>
      <c r="E618" s="48">
        <v>813.97</v>
      </c>
      <c r="F618" s="48">
        <v>9271.3700000000008</v>
      </c>
      <c r="G618" s="48">
        <v>1465.77</v>
      </c>
      <c r="H618" s="48">
        <v>407.92</v>
      </c>
      <c r="I618" s="48">
        <v>11959.03</v>
      </c>
      <c r="J618" s="48"/>
      <c r="K618" s="48"/>
      <c r="L618" s="62"/>
      <c r="M618" s="62"/>
      <c r="N618" s="68" t="s">
        <v>107</v>
      </c>
      <c r="O618" s="48">
        <v>16652.037500000002</v>
      </c>
      <c r="P618" s="48">
        <v>28269.564999999999</v>
      </c>
      <c r="Q618" s="48">
        <v>14823.497499999999</v>
      </c>
      <c r="R618" s="48">
        <v>1664.1</v>
      </c>
      <c r="S618" s="48">
        <v>61409.2</v>
      </c>
      <c r="T618" s="48"/>
      <c r="U618" s="48"/>
    </row>
    <row r="619" spans="3:21" s="46" customFormat="1" ht="15" x14ac:dyDescent="0.25">
      <c r="C619" s="62"/>
      <c r="D619" s="68" t="s">
        <v>108</v>
      </c>
      <c r="E619" s="48">
        <v>1151.2250000000001</v>
      </c>
      <c r="F619" s="48">
        <v>13309.280000000002</v>
      </c>
      <c r="G619" s="48">
        <v>1989.32</v>
      </c>
      <c r="H619" s="48">
        <v>509.25</v>
      </c>
      <c r="I619" s="48">
        <v>16959.075000000004</v>
      </c>
      <c r="J619" s="48"/>
      <c r="K619" s="48"/>
      <c r="L619" s="62"/>
      <c r="M619" s="62"/>
      <c r="N619" s="68" t="s">
        <v>108</v>
      </c>
      <c r="O619" s="48">
        <v>18746.814999999995</v>
      </c>
      <c r="P619" s="48">
        <v>31990.499999999996</v>
      </c>
      <c r="Q619" s="48">
        <v>14902.8125</v>
      </c>
      <c r="R619" s="48">
        <v>2470.9699999999998</v>
      </c>
      <c r="S619" s="48">
        <v>68111.097499999989</v>
      </c>
      <c r="T619" s="48"/>
      <c r="U619" s="48"/>
    </row>
    <row r="620" spans="3:21" s="46" customFormat="1" ht="15" x14ac:dyDescent="0.25">
      <c r="C620" s="62"/>
      <c r="D620" s="68" t="s">
        <v>109</v>
      </c>
      <c r="E620" s="48">
        <v>1163.4500000000003</v>
      </c>
      <c r="F620" s="48">
        <v>10450.645</v>
      </c>
      <c r="G620" s="48">
        <v>2477.25</v>
      </c>
      <c r="H620" s="48">
        <v>284.38</v>
      </c>
      <c r="I620" s="48">
        <v>14375.725</v>
      </c>
      <c r="J620" s="48"/>
      <c r="K620" s="48"/>
      <c r="L620" s="62"/>
      <c r="M620" s="62"/>
      <c r="N620" s="68" t="s">
        <v>109</v>
      </c>
      <c r="O620" s="48">
        <v>18031.400000000001</v>
      </c>
      <c r="P620" s="48">
        <v>31343.544999999998</v>
      </c>
      <c r="Q620" s="48">
        <v>18355.530500000001</v>
      </c>
      <c r="R620" s="48">
        <v>2384.7750000000001</v>
      </c>
      <c r="S620" s="48">
        <v>70115.250499999995</v>
      </c>
      <c r="T620" s="48"/>
      <c r="U620" s="48"/>
    </row>
    <row r="621" spans="3:21" s="46" customFormat="1" ht="15" x14ac:dyDescent="0.25">
      <c r="C621" s="62"/>
      <c r="D621" s="68" t="s">
        <v>110</v>
      </c>
      <c r="E621" s="48">
        <v>1584.6399999999999</v>
      </c>
      <c r="F621" s="48">
        <v>13556.199999999999</v>
      </c>
      <c r="G621" s="48">
        <v>2475.3249999999998</v>
      </c>
      <c r="H621" s="48">
        <v>748.06999999999994</v>
      </c>
      <c r="I621" s="48">
        <v>18364.234999999997</v>
      </c>
      <c r="J621" s="48"/>
      <c r="K621" s="48"/>
      <c r="L621" s="62"/>
      <c r="M621" s="62"/>
      <c r="N621" s="68" t="s">
        <v>110</v>
      </c>
      <c r="O621" s="48">
        <v>17061.679999999993</v>
      </c>
      <c r="P621" s="48">
        <v>31162.671000000002</v>
      </c>
      <c r="Q621" s="48">
        <v>18266.967499999999</v>
      </c>
      <c r="R621" s="48">
        <v>2558.5</v>
      </c>
      <c r="S621" s="48">
        <v>69049.818499999994</v>
      </c>
      <c r="T621" s="48"/>
      <c r="U621" s="48"/>
    </row>
    <row r="622" spans="3:21" s="46" customFormat="1" ht="15" x14ac:dyDescent="0.25">
      <c r="C622" s="62"/>
      <c r="D622" s="68" t="s">
        <v>111</v>
      </c>
      <c r="E622" s="48">
        <v>1329.3</v>
      </c>
      <c r="F622" s="48">
        <v>12093.550000000001</v>
      </c>
      <c r="G622" s="48">
        <v>1664.2975000000001</v>
      </c>
      <c r="H622" s="48">
        <v>986.8</v>
      </c>
      <c r="I622" s="48">
        <v>16073.9475</v>
      </c>
      <c r="J622" s="48"/>
      <c r="K622" s="48"/>
      <c r="L622" s="62"/>
      <c r="M622" s="62"/>
      <c r="N622" s="68" t="s">
        <v>111</v>
      </c>
      <c r="O622" s="48">
        <v>16257.550000000005</v>
      </c>
      <c r="P622" s="48">
        <v>29457.449999999997</v>
      </c>
      <c r="Q622" s="48">
        <v>13334.592499999999</v>
      </c>
      <c r="R622" s="48">
        <v>1847.55</v>
      </c>
      <c r="S622" s="48">
        <v>60897.142500000002</v>
      </c>
      <c r="T622" s="48"/>
      <c r="U622" s="48"/>
    </row>
    <row r="623" spans="3:21" s="46" customFormat="1" ht="15" x14ac:dyDescent="0.25">
      <c r="C623" s="62">
        <v>2014</v>
      </c>
      <c r="D623" s="68" t="s">
        <v>112</v>
      </c>
      <c r="E623" s="48">
        <v>674.74</v>
      </c>
      <c r="F623" s="48">
        <v>11400.55</v>
      </c>
      <c r="G623" s="48">
        <v>2105.3874999999998</v>
      </c>
      <c r="H623" s="48">
        <v>473.71</v>
      </c>
      <c r="I623" s="48">
        <v>14654.387499999997</v>
      </c>
      <c r="J623" s="48"/>
      <c r="K623" s="48"/>
      <c r="L623" s="62"/>
      <c r="M623" s="62">
        <v>2014</v>
      </c>
      <c r="N623" s="68" t="s">
        <v>112</v>
      </c>
      <c r="O623" s="48">
        <v>14343.969999999998</v>
      </c>
      <c r="P623" s="48">
        <v>22466.400000000001</v>
      </c>
      <c r="Q623" s="48">
        <v>14605.175000000001</v>
      </c>
      <c r="R623" s="48">
        <v>2222.33</v>
      </c>
      <c r="S623" s="48">
        <v>53637.875</v>
      </c>
      <c r="T623" s="48"/>
      <c r="U623" s="48"/>
    </row>
    <row r="624" spans="3:21" s="46" customFormat="1" ht="15" x14ac:dyDescent="0.25">
      <c r="C624" s="62"/>
      <c r="D624" s="68" t="s">
        <v>113</v>
      </c>
      <c r="E624" s="48">
        <v>955.93000000000006</v>
      </c>
      <c r="F624" s="48">
        <v>13888.75</v>
      </c>
      <c r="G624" s="48">
        <v>2299.0249999999996</v>
      </c>
      <c r="H624" s="48">
        <v>729.26</v>
      </c>
      <c r="I624" s="48">
        <v>17872.965</v>
      </c>
      <c r="J624" s="48"/>
      <c r="K624" s="48"/>
      <c r="L624" s="62"/>
      <c r="M624" s="62"/>
      <c r="N624" s="68" t="s">
        <v>113</v>
      </c>
      <c r="O624" s="48">
        <v>17770.849999999999</v>
      </c>
      <c r="P624" s="48">
        <v>25136.7</v>
      </c>
      <c r="Q624" s="48">
        <v>14996.380000000001</v>
      </c>
      <c r="R624" s="48">
        <v>2438.65</v>
      </c>
      <c r="S624" s="48">
        <v>60342.580000000009</v>
      </c>
      <c r="T624" s="48"/>
      <c r="U624" s="48"/>
    </row>
    <row r="625" spans="3:21" s="46" customFormat="1" ht="15" x14ac:dyDescent="0.25">
      <c r="C625" s="62"/>
      <c r="D625" s="68" t="s">
        <v>114</v>
      </c>
      <c r="E625" s="48">
        <v>1429.18</v>
      </c>
      <c r="F625" s="48">
        <v>14985.375</v>
      </c>
      <c r="G625" s="48">
        <v>1823.07</v>
      </c>
      <c r="H625" s="48">
        <v>981.27</v>
      </c>
      <c r="I625" s="48">
        <v>19218.895</v>
      </c>
      <c r="J625" s="48"/>
      <c r="K625" s="48"/>
      <c r="L625" s="62"/>
      <c r="M625" s="62"/>
      <c r="N625" s="68" t="s">
        <v>114</v>
      </c>
      <c r="O625" s="48">
        <v>18732.710000000003</v>
      </c>
      <c r="P625" s="48">
        <v>33252.81</v>
      </c>
      <c r="Q625" s="48">
        <v>14648.686000000002</v>
      </c>
      <c r="R625" s="48">
        <v>2240.6349999999998</v>
      </c>
      <c r="S625" s="48">
        <v>68874.841</v>
      </c>
      <c r="T625" s="48"/>
      <c r="U625" s="48"/>
    </row>
    <row r="626" spans="3:21" s="46" customFormat="1" ht="15" x14ac:dyDescent="0.25">
      <c r="C626" s="62"/>
      <c r="D626" s="68" t="s">
        <v>102</v>
      </c>
      <c r="E626" s="48">
        <v>1869.04</v>
      </c>
      <c r="F626" s="48">
        <v>12741.500000000002</v>
      </c>
      <c r="G626" s="48">
        <v>1749.2</v>
      </c>
      <c r="H626" s="48">
        <v>1297.8499999999999</v>
      </c>
      <c r="I626" s="48">
        <v>17657.59</v>
      </c>
      <c r="J626" s="48"/>
      <c r="K626" s="48"/>
      <c r="L626" s="62"/>
      <c r="M626" s="62"/>
      <c r="N626" s="68" t="s">
        <v>102</v>
      </c>
      <c r="O626" s="48">
        <v>18411.140000000003</v>
      </c>
      <c r="P626" s="48">
        <v>29545.620000000003</v>
      </c>
      <c r="Q626" s="48">
        <v>13440.064999999999</v>
      </c>
      <c r="R626" s="48">
        <v>2656.65</v>
      </c>
      <c r="S626" s="48">
        <v>64053.475000000013</v>
      </c>
      <c r="T626" s="48"/>
      <c r="U626" s="48"/>
    </row>
    <row r="627" spans="3:21" s="46" customFormat="1" ht="15" x14ac:dyDescent="0.25">
      <c r="C627" s="62"/>
      <c r="D627" s="68" t="s">
        <v>104</v>
      </c>
      <c r="E627" s="48">
        <v>1403.3625000000002</v>
      </c>
      <c r="F627" s="48">
        <v>10724.725999999999</v>
      </c>
      <c r="G627" s="48">
        <v>2536.4075000000003</v>
      </c>
      <c r="H627" s="48">
        <v>1033.53</v>
      </c>
      <c r="I627" s="48">
        <v>15698.026</v>
      </c>
      <c r="J627" s="48"/>
      <c r="K627" s="48"/>
      <c r="L627" s="62"/>
      <c r="M627" s="62"/>
      <c r="N627" s="68" t="s">
        <v>104</v>
      </c>
      <c r="O627" s="48">
        <v>20144.32</v>
      </c>
      <c r="P627" s="48">
        <v>28500</v>
      </c>
      <c r="Q627" s="48">
        <v>14253.877499999999</v>
      </c>
      <c r="R627" s="48">
        <v>3359.3199999999997</v>
      </c>
      <c r="S627" s="48">
        <v>66257.517499999987</v>
      </c>
      <c r="T627" s="48"/>
      <c r="U627" s="48"/>
    </row>
    <row r="628" spans="3:21" s="46" customFormat="1" ht="15" x14ac:dyDescent="0.25">
      <c r="C628" s="62"/>
      <c r="D628" s="68" t="s">
        <v>105</v>
      </c>
      <c r="E628" s="48">
        <v>953.32000000000016</v>
      </c>
      <c r="F628" s="48">
        <v>11728.286</v>
      </c>
      <c r="G628" s="48">
        <v>2602.13</v>
      </c>
      <c r="H628" s="48">
        <v>817.43</v>
      </c>
      <c r="I628" s="48">
        <v>16101.166000000001</v>
      </c>
      <c r="J628" s="48"/>
      <c r="K628" s="48"/>
      <c r="L628" s="62"/>
      <c r="M628" s="62"/>
      <c r="N628" s="68" t="s">
        <v>105</v>
      </c>
      <c r="O628" s="48">
        <v>19549.974999999999</v>
      </c>
      <c r="P628" s="48">
        <v>30448.374495000004</v>
      </c>
      <c r="Q628" s="48">
        <v>12524.543</v>
      </c>
      <c r="R628" s="48">
        <v>2457.7399999999998</v>
      </c>
      <c r="S628" s="48">
        <v>64980.632494999998</v>
      </c>
      <c r="T628" s="48"/>
      <c r="U628" s="48"/>
    </row>
    <row r="629" spans="3:21" s="46" customFormat="1" ht="15" x14ac:dyDescent="0.25">
      <c r="C629" s="62"/>
      <c r="D629" s="68" t="s">
        <v>106</v>
      </c>
      <c r="E629" s="48">
        <v>727.5</v>
      </c>
      <c r="F629" s="48">
        <v>11143.188999999998</v>
      </c>
      <c r="G629" s="48">
        <v>2233.1800000000003</v>
      </c>
      <c r="H629" s="48">
        <v>974.84999999999991</v>
      </c>
      <c r="I629" s="48">
        <v>15078.718999999999</v>
      </c>
      <c r="J629" s="48"/>
      <c r="K629" s="48"/>
      <c r="L629" s="62"/>
      <c r="M629" s="62"/>
      <c r="N629" s="68" t="s">
        <v>106</v>
      </c>
      <c r="O629" s="48">
        <v>22403.750999999997</v>
      </c>
      <c r="P629" s="48">
        <v>32401.059000000001</v>
      </c>
      <c r="Q629" s="48">
        <v>13513.887500000001</v>
      </c>
      <c r="R629" s="48">
        <v>1842.25</v>
      </c>
      <c r="S629" s="48">
        <v>70160.947499999995</v>
      </c>
      <c r="T629" s="48"/>
      <c r="U629" s="48"/>
    </row>
    <row r="630" spans="3:21" s="46" customFormat="1" ht="15" x14ac:dyDescent="0.25">
      <c r="C630" s="62"/>
      <c r="D630" s="68" t="s">
        <v>107</v>
      </c>
      <c r="E630" s="48">
        <v>505.82000000000005</v>
      </c>
      <c r="F630" s="48">
        <v>12177.951000000001</v>
      </c>
      <c r="G630" s="48">
        <v>1581.77</v>
      </c>
      <c r="H630" s="48">
        <v>965.78</v>
      </c>
      <c r="I630" s="48">
        <v>15231.321000000002</v>
      </c>
      <c r="J630" s="48"/>
      <c r="K630" s="48"/>
      <c r="L630" s="62"/>
      <c r="M630" s="62"/>
      <c r="N630" s="68" t="s">
        <v>107</v>
      </c>
      <c r="O630" s="48">
        <v>19807.001000000007</v>
      </c>
      <c r="P630" s="48">
        <v>35274.775999999998</v>
      </c>
      <c r="Q630" s="48">
        <v>12612.885000000002</v>
      </c>
      <c r="R630" s="48">
        <v>2371.75</v>
      </c>
      <c r="S630" s="48">
        <v>70066.412000000011</v>
      </c>
      <c r="T630" s="48"/>
      <c r="U630" s="48"/>
    </row>
    <row r="631" spans="3:21" s="46" customFormat="1" ht="15" x14ac:dyDescent="0.25">
      <c r="C631" s="62"/>
      <c r="D631" s="68" t="s">
        <v>108</v>
      </c>
      <c r="E631" s="48">
        <v>406.53999999999996</v>
      </c>
      <c r="F631" s="48">
        <v>13930.871999999999</v>
      </c>
      <c r="G631" s="48">
        <v>1762.32</v>
      </c>
      <c r="H631" s="48">
        <v>1042.57</v>
      </c>
      <c r="I631" s="48">
        <v>17142.302</v>
      </c>
      <c r="J631" s="48"/>
      <c r="K631" s="48"/>
      <c r="L631" s="62"/>
      <c r="M631" s="62"/>
      <c r="N631" s="68" t="s">
        <v>108</v>
      </c>
      <c r="O631" s="48">
        <v>20628.030000000006</v>
      </c>
      <c r="P631" s="48">
        <v>33902.673000000003</v>
      </c>
      <c r="Q631" s="48">
        <v>13360.9025</v>
      </c>
      <c r="R631" s="48">
        <v>2184.04</v>
      </c>
      <c r="S631" s="48">
        <v>70075.645499999999</v>
      </c>
      <c r="T631" s="48"/>
      <c r="U631" s="48"/>
    </row>
    <row r="632" spans="3:21" s="46" customFormat="1" ht="15" x14ac:dyDescent="0.25">
      <c r="C632" s="62"/>
      <c r="D632" s="68" t="s">
        <v>109</v>
      </c>
      <c r="E632" s="48">
        <v>505.32999999999993</v>
      </c>
      <c r="F632" s="48">
        <v>11819.168000000001</v>
      </c>
      <c r="G632" s="48">
        <v>2259.25</v>
      </c>
      <c r="H632" s="48">
        <v>796.39</v>
      </c>
      <c r="I632" s="48">
        <v>15380.138000000001</v>
      </c>
      <c r="J632" s="48"/>
      <c r="K632" s="48"/>
      <c r="L632" s="62"/>
      <c r="M632" s="62"/>
      <c r="N632" s="68" t="s">
        <v>109</v>
      </c>
      <c r="O632" s="48">
        <v>15814.974999999995</v>
      </c>
      <c r="P632" s="48">
        <v>35505.812000000005</v>
      </c>
      <c r="Q632" s="48">
        <v>13419.447499999998</v>
      </c>
      <c r="R632" s="48">
        <v>2246.98</v>
      </c>
      <c r="S632" s="48">
        <v>66987.214499999987</v>
      </c>
      <c r="T632" s="48"/>
      <c r="U632" s="48"/>
    </row>
    <row r="633" spans="3:21" s="46" customFormat="1" ht="15" x14ac:dyDescent="0.25">
      <c r="C633" s="62"/>
      <c r="D633" s="68" t="s">
        <v>110</v>
      </c>
      <c r="E633" s="48">
        <v>732.75999999999988</v>
      </c>
      <c r="F633" s="48">
        <v>12791.128000000001</v>
      </c>
      <c r="G633" s="48">
        <v>2269.1999999999998</v>
      </c>
      <c r="H633" s="48">
        <v>958.57999999999993</v>
      </c>
      <c r="I633" s="48">
        <v>16751.667999999998</v>
      </c>
      <c r="J633" s="48"/>
      <c r="K633" s="48"/>
      <c r="L633" s="62"/>
      <c r="M633" s="62"/>
      <c r="N633" s="68" t="s">
        <v>110</v>
      </c>
      <c r="O633" s="48">
        <v>18049.78</v>
      </c>
      <c r="P633" s="48">
        <v>37550.417999999998</v>
      </c>
      <c r="Q633" s="48">
        <v>11890.6675</v>
      </c>
      <c r="R633" s="48">
        <v>1917.5799999999997</v>
      </c>
      <c r="S633" s="48">
        <v>69408.445500000002</v>
      </c>
      <c r="T633" s="48"/>
      <c r="U633" s="48"/>
    </row>
    <row r="634" spans="3:21" s="46" customFormat="1" ht="15" x14ac:dyDescent="0.25">
      <c r="C634" s="62"/>
      <c r="D634" s="68" t="s">
        <v>111</v>
      </c>
      <c r="E634" s="48">
        <v>703.28000000000009</v>
      </c>
      <c r="F634" s="48">
        <v>12337.936</v>
      </c>
      <c r="G634" s="48">
        <v>1684.9749999999999</v>
      </c>
      <c r="H634" s="48">
        <v>675.46</v>
      </c>
      <c r="I634" s="48">
        <v>15401.651000000002</v>
      </c>
      <c r="J634" s="48"/>
      <c r="K634" s="48"/>
      <c r="L634" s="62"/>
      <c r="M634" s="62"/>
      <c r="N634" s="68" t="s">
        <v>111</v>
      </c>
      <c r="O634" s="48">
        <v>14228.45</v>
      </c>
      <c r="P634" s="48">
        <v>41723.71</v>
      </c>
      <c r="Q634" s="48">
        <v>9860.4850000000006</v>
      </c>
      <c r="R634" s="48">
        <v>2179.19</v>
      </c>
      <c r="S634" s="48">
        <v>67991.835000000006</v>
      </c>
      <c r="T634" s="48"/>
      <c r="U634" s="48"/>
    </row>
    <row r="635" spans="3:21" s="46" customFormat="1" ht="15" x14ac:dyDescent="0.25">
      <c r="C635" s="62">
        <v>2015</v>
      </c>
      <c r="D635" s="68" t="s">
        <v>112</v>
      </c>
      <c r="E635" s="48">
        <v>452.54999999999995</v>
      </c>
      <c r="F635" s="48">
        <v>11561.168</v>
      </c>
      <c r="G635" s="48">
        <v>1605.2199999999998</v>
      </c>
      <c r="H635" s="48">
        <v>695.43000000000006</v>
      </c>
      <c r="I635" s="48">
        <v>14314.367999999999</v>
      </c>
      <c r="J635" s="48"/>
      <c r="K635" s="48"/>
      <c r="L635" s="62"/>
      <c r="M635" s="62">
        <v>2015</v>
      </c>
      <c r="N635" s="68" t="s">
        <v>112</v>
      </c>
      <c r="O635" s="48">
        <v>12769.72</v>
      </c>
      <c r="P635" s="48">
        <v>28605.619999999995</v>
      </c>
      <c r="Q635" s="48">
        <v>10356.077500000001</v>
      </c>
      <c r="R635" s="48">
        <v>1854.8100000000002</v>
      </c>
      <c r="S635" s="48">
        <v>53586.227499999994</v>
      </c>
      <c r="T635" s="48"/>
      <c r="U635" s="48"/>
    </row>
    <row r="636" spans="3:21" s="46" customFormat="1" ht="15" x14ac:dyDescent="0.25">
      <c r="C636" s="62"/>
      <c r="D636" s="68" t="s">
        <v>113</v>
      </c>
      <c r="E636" s="48">
        <v>1030.3200000000002</v>
      </c>
      <c r="F636" s="48">
        <v>11855.232</v>
      </c>
      <c r="G636" s="48">
        <v>3092.0299999999997</v>
      </c>
      <c r="H636" s="48">
        <v>744.23</v>
      </c>
      <c r="I636" s="48">
        <v>16721.811999999998</v>
      </c>
      <c r="J636" s="48"/>
      <c r="K636" s="48"/>
      <c r="L636" s="62"/>
      <c r="M636" s="62"/>
      <c r="N636" s="68" t="s">
        <v>113</v>
      </c>
      <c r="O636" s="48">
        <v>15799.655999999999</v>
      </c>
      <c r="P636" s="48">
        <v>27273.167000000001</v>
      </c>
      <c r="Q636" s="48">
        <v>11851.2775</v>
      </c>
      <c r="R636" s="48">
        <v>2343.09</v>
      </c>
      <c r="S636" s="48">
        <v>57267.190499999997</v>
      </c>
      <c r="T636" s="48"/>
      <c r="U636" s="48"/>
    </row>
    <row r="637" spans="3:21" s="46" customFormat="1" ht="15" x14ac:dyDescent="0.25">
      <c r="C637" s="62"/>
      <c r="D637" s="68" t="s">
        <v>114</v>
      </c>
      <c r="E637" s="48">
        <v>748.30000000000007</v>
      </c>
      <c r="F637" s="48">
        <v>12240.511999999999</v>
      </c>
      <c r="G637" s="48">
        <v>2277.8900000000003</v>
      </c>
      <c r="H637" s="48">
        <v>744.29</v>
      </c>
      <c r="I637" s="48">
        <v>16010.991999999998</v>
      </c>
      <c r="J637" s="48"/>
      <c r="K637" s="48"/>
      <c r="L637" s="62"/>
      <c r="M637" s="62"/>
      <c r="N637" s="68" t="s">
        <v>114</v>
      </c>
      <c r="O637" s="48">
        <v>16883.662</v>
      </c>
      <c r="P637" s="48">
        <v>34105.482000000004</v>
      </c>
      <c r="Q637" s="48">
        <v>11944.218499999999</v>
      </c>
      <c r="R637" s="48">
        <v>3179.06</v>
      </c>
      <c r="S637" s="48">
        <v>66112.422500000001</v>
      </c>
      <c r="T637" s="48"/>
      <c r="U637" s="48"/>
    </row>
    <row r="638" spans="3:21" s="46" customFormat="1" ht="15" x14ac:dyDescent="0.25">
      <c r="C638" s="62"/>
      <c r="D638" s="68" t="s">
        <v>102</v>
      </c>
      <c r="E638" s="48">
        <v>457.43999999999994</v>
      </c>
      <c r="F638" s="48">
        <v>10502.078000000001</v>
      </c>
      <c r="G638" s="48">
        <v>3016.45</v>
      </c>
      <c r="H638" s="48">
        <v>1095.8500000000001</v>
      </c>
      <c r="I638" s="48">
        <v>15071.818000000001</v>
      </c>
      <c r="J638" s="48"/>
      <c r="K638" s="48"/>
      <c r="L638" s="62"/>
      <c r="M638" s="62"/>
      <c r="N638" s="68" t="s">
        <v>102</v>
      </c>
      <c r="O638" s="48">
        <v>15803.080000000004</v>
      </c>
      <c r="P638" s="48">
        <v>29172.07</v>
      </c>
      <c r="Q638" s="48">
        <v>11297.865</v>
      </c>
      <c r="R638" s="48">
        <v>2498.88</v>
      </c>
      <c r="S638" s="48">
        <v>58771.894999999997</v>
      </c>
      <c r="T638" s="48"/>
      <c r="U638" s="48"/>
    </row>
    <row r="639" spans="3:21" s="46" customFormat="1" ht="15" x14ac:dyDescent="0.25">
      <c r="C639" s="62"/>
      <c r="D639" s="68" t="s">
        <v>104</v>
      </c>
      <c r="E639" s="48">
        <v>403.32000000000005</v>
      </c>
      <c r="F639" s="48">
        <v>11591.410000000002</v>
      </c>
      <c r="G639" s="48">
        <v>3793.4700000000003</v>
      </c>
      <c r="H639" s="48">
        <v>1253.94</v>
      </c>
      <c r="I639" s="48">
        <v>17042.14</v>
      </c>
      <c r="J639" s="48"/>
      <c r="K639" s="48"/>
      <c r="L639" s="62"/>
      <c r="M639" s="62"/>
      <c r="N639" s="68" t="s">
        <v>104</v>
      </c>
      <c r="O639" s="48">
        <v>15329.419999999998</v>
      </c>
      <c r="P639" s="48">
        <v>30647.148000000001</v>
      </c>
      <c r="Q639" s="48">
        <v>11324.34</v>
      </c>
      <c r="R639" s="48">
        <v>2233.19</v>
      </c>
      <c r="S639" s="48">
        <v>59534.097999999998</v>
      </c>
      <c r="T639" s="48"/>
      <c r="U639" s="48"/>
    </row>
    <row r="640" spans="3:21" s="46" customFormat="1" ht="15" x14ac:dyDescent="0.25">
      <c r="C640" s="62"/>
      <c r="D640" s="68" t="s">
        <v>105</v>
      </c>
      <c r="E640" s="48">
        <v>236.09999999999997</v>
      </c>
      <c r="F640" s="48">
        <v>8039.6549999999988</v>
      </c>
      <c r="G640" s="48">
        <v>3442.71</v>
      </c>
      <c r="H640" s="48">
        <v>943.55</v>
      </c>
      <c r="I640" s="48">
        <v>12662.014999999999</v>
      </c>
      <c r="J640" s="48"/>
      <c r="K640" s="48"/>
      <c r="L640" s="62"/>
      <c r="M640" s="62"/>
      <c r="N640" s="68" t="s">
        <v>105</v>
      </c>
      <c r="O640" s="48">
        <v>14847.159999999998</v>
      </c>
      <c r="P640" s="48">
        <v>29411.853999999999</v>
      </c>
      <c r="Q640" s="48">
        <v>11307.970000000001</v>
      </c>
      <c r="R640" s="48">
        <v>2309.7075</v>
      </c>
      <c r="S640" s="48">
        <v>57876.691499999994</v>
      </c>
      <c r="T640" s="48"/>
      <c r="U640" s="48"/>
    </row>
    <row r="641" spans="3:21" s="46" customFormat="1" ht="15" x14ac:dyDescent="0.25">
      <c r="C641" s="62"/>
      <c r="D641" s="68" t="s">
        <v>106</v>
      </c>
      <c r="E641" s="48">
        <v>595.56000000000006</v>
      </c>
      <c r="F641" s="48">
        <v>9231.6730000000007</v>
      </c>
      <c r="G641" s="48">
        <v>4599.527</v>
      </c>
      <c r="H641" s="48">
        <v>1521.7600000000002</v>
      </c>
      <c r="I641" s="48">
        <v>15948.52</v>
      </c>
      <c r="J641" s="48"/>
      <c r="K641" s="48"/>
      <c r="L641" s="62"/>
      <c r="M641" s="62"/>
      <c r="N641" s="68" t="s">
        <v>106</v>
      </c>
      <c r="O641" s="48">
        <v>17283.829999999998</v>
      </c>
      <c r="P641" s="48">
        <v>32572.789000000004</v>
      </c>
      <c r="Q641" s="48">
        <v>13309.952499999999</v>
      </c>
      <c r="R641" s="48">
        <v>2138.3675000000003</v>
      </c>
      <c r="S641" s="48">
        <v>65304.939000000006</v>
      </c>
      <c r="T641" s="48"/>
      <c r="U641" s="48"/>
    </row>
    <row r="642" spans="3:21" s="46" customFormat="1" x14ac:dyDescent="0.25">
      <c r="D642" s="68" t="s">
        <v>107</v>
      </c>
      <c r="E642" s="48">
        <v>674.27</v>
      </c>
      <c r="F642" s="48">
        <v>9467.3019999999997</v>
      </c>
      <c r="G642" s="48">
        <v>3513.4700000000003</v>
      </c>
      <c r="H642" s="48">
        <v>1063.6400000000001</v>
      </c>
      <c r="I642" s="48">
        <v>14718.682000000001</v>
      </c>
      <c r="N642" s="68" t="s">
        <v>107</v>
      </c>
      <c r="O642" s="48">
        <v>16414.169999999998</v>
      </c>
      <c r="P642" s="48">
        <v>34021.298999999999</v>
      </c>
      <c r="Q642" s="48">
        <v>8494.9449999999997</v>
      </c>
      <c r="R642" s="48">
        <v>2159.9300000000003</v>
      </c>
      <c r="S642" s="48">
        <v>61090.343999999997</v>
      </c>
    </row>
    <row r="643" spans="3:21" x14ac:dyDescent="0.2">
      <c r="D643" s="68" t="s">
        <v>108</v>
      </c>
      <c r="E643" s="48">
        <v>781.39</v>
      </c>
      <c r="F643" s="48">
        <v>12125.962000000001</v>
      </c>
      <c r="G643" s="48">
        <v>3710.4900000000002</v>
      </c>
      <c r="H643" s="48">
        <v>950.28</v>
      </c>
      <c r="I643" s="48">
        <v>17568.121999999999</v>
      </c>
      <c r="N643" s="68" t="s">
        <v>108</v>
      </c>
      <c r="O643" s="48">
        <v>18558.892</v>
      </c>
      <c r="P643" s="48">
        <v>32222.900999999998</v>
      </c>
      <c r="Q643" s="48">
        <v>10520.52</v>
      </c>
      <c r="R643" s="48">
        <v>2176.1999999999998</v>
      </c>
      <c r="S643" s="48">
        <v>63478.512999999992</v>
      </c>
    </row>
    <row r="644" spans="3:21" x14ac:dyDescent="0.2">
      <c r="D644" s="68" t="s">
        <v>109</v>
      </c>
      <c r="E644" s="48">
        <v>512.48</v>
      </c>
      <c r="F644" s="48">
        <v>10251.998000000001</v>
      </c>
      <c r="G644" s="48">
        <v>3729.31</v>
      </c>
      <c r="H644" s="48">
        <v>1211.6199999999999</v>
      </c>
      <c r="I644" s="48">
        <v>15705.407999999999</v>
      </c>
      <c r="N644" s="68" t="s">
        <v>109</v>
      </c>
      <c r="O644" s="48">
        <v>18042.170000000006</v>
      </c>
      <c r="P644" s="48">
        <v>35235.126000000004</v>
      </c>
      <c r="Q644" s="48">
        <v>11164.997500000001</v>
      </c>
      <c r="R644" s="48">
        <v>2406.0999999999995</v>
      </c>
      <c r="S644" s="48">
        <v>66848.39350000002</v>
      </c>
    </row>
    <row r="645" spans="3:21" x14ac:dyDescent="0.2">
      <c r="D645" s="68" t="s">
        <v>110</v>
      </c>
      <c r="E645" s="48">
        <v>160.81</v>
      </c>
      <c r="F645" s="48">
        <v>9589.3309999999983</v>
      </c>
      <c r="G645" s="48">
        <v>3418.5200000000004</v>
      </c>
      <c r="H645" s="48">
        <v>1267.01</v>
      </c>
      <c r="I645" s="48">
        <v>14435.670999999998</v>
      </c>
      <c r="N645" s="68" t="s">
        <v>110</v>
      </c>
      <c r="O645" s="48">
        <v>15808.71</v>
      </c>
      <c r="P645" s="48">
        <v>33437.182000000001</v>
      </c>
      <c r="Q645" s="48">
        <v>11229.89</v>
      </c>
      <c r="R645" s="48">
        <v>2492.4000000000005</v>
      </c>
      <c r="S645" s="48">
        <v>62968.182000000001</v>
      </c>
    </row>
    <row r="646" spans="3:21" x14ac:dyDescent="0.2">
      <c r="D646" s="68" t="s">
        <v>111</v>
      </c>
      <c r="E646" s="48">
        <v>820.75000000000011</v>
      </c>
      <c r="F646" s="48">
        <v>13972.915999999999</v>
      </c>
      <c r="G646" s="48">
        <v>3180.21</v>
      </c>
      <c r="H646" s="48">
        <v>1856.2</v>
      </c>
      <c r="I646" s="48">
        <v>19830.076000000001</v>
      </c>
      <c r="N646" s="68" t="s">
        <v>111</v>
      </c>
      <c r="O646" s="48">
        <v>15305.319999999996</v>
      </c>
      <c r="P646" s="48">
        <v>37243.797500000008</v>
      </c>
      <c r="Q646" s="48">
        <v>7022.1175000000003</v>
      </c>
      <c r="R646" s="48">
        <v>2834.3575000000001</v>
      </c>
      <c r="S646" s="48">
        <v>62405.592500000006</v>
      </c>
    </row>
    <row r="647" spans="3:21" ht="15" x14ac:dyDescent="0.2">
      <c r="C647" s="62">
        <v>2016</v>
      </c>
      <c r="D647" s="68" t="s">
        <v>112</v>
      </c>
      <c r="E647" s="48">
        <v>1105.52</v>
      </c>
      <c r="F647" s="48">
        <v>12790.810000000001</v>
      </c>
      <c r="G647" s="48">
        <v>1941.67</v>
      </c>
      <c r="H647" s="48">
        <v>1494.47</v>
      </c>
      <c r="I647" s="48">
        <v>17332.47</v>
      </c>
      <c r="M647" s="62">
        <v>2016</v>
      </c>
      <c r="N647" s="68" t="s">
        <v>112</v>
      </c>
      <c r="O647" s="48">
        <v>15281.709999999985</v>
      </c>
      <c r="P647" s="48">
        <v>26761.287</v>
      </c>
      <c r="Q647" s="48">
        <v>7466.03</v>
      </c>
      <c r="R647" s="48">
        <v>896.63000000000784</v>
      </c>
      <c r="S647" s="48">
        <v>50405.656999999992</v>
      </c>
    </row>
    <row r="648" spans="3:21" x14ac:dyDescent="0.2">
      <c r="D648" s="68" t="s">
        <v>113</v>
      </c>
      <c r="E648" s="48">
        <v>1475.2899999999995</v>
      </c>
      <c r="F648" s="48">
        <v>10908.944000000001</v>
      </c>
      <c r="G648" s="48">
        <v>1414.9199999999998</v>
      </c>
      <c r="H648" s="48">
        <v>2092.6</v>
      </c>
      <c r="I648" s="48">
        <v>15891.754000000001</v>
      </c>
      <c r="N648" s="68" t="s">
        <v>113</v>
      </c>
      <c r="O648" s="48">
        <v>18906.450000000008</v>
      </c>
      <c r="P648" s="48">
        <v>29104.907000000003</v>
      </c>
      <c r="Q648" s="48">
        <v>9042.0074999999997</v>
      </c>
      <c r="R648" s="48">
        <v>896.87999999999988</v>
      </c>
      <c r="S648" s="48">
        <v>57950.244500000008</v>
      </c>
    </row>
    <row r="649" spans="3:21" x14ac:dyDescent="0.2">
      <c r="D649" s="68" t="s">
        <v>114</v>
      </c>
      <c r="E649" s="48">
        <v>1105.5800000000004</v>
      </c>
      <c r="F649" s="48">
        <v>11445.458000000001</v>
      </c>
      <c r="G649" s="48">
        <v>1136.06</v>
      </c>
      <c r="H649" s="48">
        <v>1471.2199999999998</v>
      </c>
      <c r="I649" s="48">
        <v>15158.317999999999</v>
      </c>
      <c r="N649" s="68" t="s">
        <v>114</v>
      </c>
      <c r="O649" s="48">
        <v>16627.760000000006</v>
      </c>
      <c r="P649" s="48">
        <v>26303.534000000003</v>
      </c>
      <c r="Q649" s="48">
        <v>7993.2874999999995</v>
      </c>
      <c r="R649" s="48">
        <v>708.54</v>
      </c>
      <c r="S649" s="48">
        <v>51633.121500000008</v>
      </c>
    </row>
    <row r="650" spans="3:21" x14ac:dyDescent="0.2">
      <c r="D650" s="68" t="s">
        <v>102</v>
      </c>
      <c r="E650" s="48">
        <v>1111.44</v>
      </c>
      <c r="F650" s="48">
        <v>9918.36</v>
      </c>
      <c r="G650" s="48">
        <v>932.93000000000006</v>
      </c>
      <c r="H650" s="48">
        <v>1919.8400000000001</v>
      </c>
      <c r="I650" s="48">
        <v>13882.570000000002</v>
      </c>
      <c r="N650" s="68" t="s">
        <v>102</v>
      </c>
      <c r="O650" s="48">
        <v>17037.069999999996</v>
      </c>
      <c r="P650" s="48">
        <v>29929.648499999999</v>
      </c>
      <c r="Q650" s="48">
        <v>10234.584999999999</v>
      </c>
      <c r="R650" s="48">
        <v>765.77</v>
      </c>
      <c r="S650" s="48">
        <v>57967.073499999991</v>
      </c>
    </row>
    <row r="651" spans="3:21" x14ac:dyDescent="0.2">
      <c r="D651" s="68" t="s">
        <v>104</v>
      </c>
      <c r="E651" s="48">
        <v>754.97000000000025</v>
      </c>
      <c r="F651" s="48">
        <v>10171.046</v>
      </c>
      <c r="G651" s="48">
        <v>937.37</v>
      </c>
      <c r="H651" s="48">
        <v>1718.8399999999997</v>
      </c>
      <c r="I651" s="48">
        <v>13582.226000000001</v>
      </c>
      <c r="N651" s="68" t="s">
        <v>104</v>
      </c>
      <c r="O651" s="48">
        <v>15313.539999999997</v>
      </c>
      <c r="P651" s="48">
        <v>25072.76</v>
      </c>
      <c r="Q651" s="48">
        <v>9515.884</v>
      </c>
      <c r="R651" s="48">
        <v>1097.6075000000001</v>
      </c>
      <c r="S651" s="48">
        <v>50999.791499999992</v>
      </c>
    </row>
    <row r="652" spans="3:21" x14ac:dyDescent="0.2">
      <c r="D652" s="68" t="s">
        <v>105</v>
      </c>
      <c r="E652" s="48">
        <v>1083.7449999999999</v>
      </c>
      <c r="F652" s="48">
        <v>6354.8389999999999</v>
      </c>
      <c r="G652" s="48">
        <v>970.29</v>
      </c>
      <c r="H652" s="48">
        <v>1278.1400000000001</v>
      </c>
      <c r="I652" s="48">
        <v>9687.0139999999992</v>
      </c>
      <c r="N652" s="68" t="s">
        <v>105</v>
      </c>
      <c r="O652" s="48">
        <v>14899.630000000001</v>
      </c>
      <c r="P652" s="48">
        <v>27713.635999999999</v>
      </c>
      <c r="Q652" s="48">
        <v>9429.744999999999</v>
      </c>
      <c r="R652" s="48">
        <v>733.73749999999995</v>
      </c>
      <c r="S652" s="48">
        <v>52776.748500000002</v>
      </c>
    </row>
    <row r="653" spans="3:21" x14ac:dyDescent="0.2">
      <c r="D653" s="68" t="s">
        <v>106</v>
      </c>
      <c r="E653" s="48">
        <v>666.67000000000007</v>
      </c>
      <c r="F653" s="48">
        <v>5917.232</v>
      </c>
      <c r="G653" s="48">
        <v>699.41000000000008</v>
      </c>
      <c r="H653" s="48">
        <v>851.72</v>
      </c>
      <c r="I653" s="48">
        <v>8135.0320000000002</v>
      </c>
      <c r="N653" s="68" t="s">
        <v>106</v>
      </c>
      <c r="O653" s="48">
        <v>13124.912500000004</v>
      </c>
      <c r="P653" s="48">
        <v>26275.778999999999</v>
      </c>
      <c r="Q653" s="48">
        <v>7584.5774999999994</v>
      </c>
      <c r="R653" s="48">
        <v>726.47500000000014</v>
      </c>
      <c r="S653" s="48">
        <v>47711.743999999999</v>
      </c>
    </row>
    <row r="654" spans="3:21" x14ac:dyDescent="0.2">
      <c r="D654" s="68" t="s">
        <v>107</v>
      </c>
      <c r="E654" s="48">
        <v>1021.5599999999998</v>
      </c>
      <c r="F654" s="48">
        <v>8233.6059999999998</v>
      </c>
      <c r="G654" s="48">
        <v>1930.1200000000001</v>
      </c>
      <c r="H654" s="48">
        <v>733.95</v>
      </c>
      <c r="I654" s="48">
        <v>11919.236000000001</v>
      </c>
      <c r="N654" s="68" t="s">
        <v>107</v>
      </c>
      <c r="O654" s="48">
        <v>14854.339999999995</v>
      </c>
      <c r="P654" s="48">
        <v>27023.425999999996</v>
      </c>
      <c r="Q654" s="48">
        <v>10754.650000000001</v>
      </c>
      <c r="R654" s="48">
        <v>1255.6475</v>
      </c>
      <c r="S654" s="48">
        <v>53888.063499999989</v>
      </c>
    </row>
    <row r="655" spans="3:21" x14ac:dyDescent="0.2">
      <c r="D655" s="68" t="s">
        <v>108</v>
      </c>
      <c r="E655" s="48">
        <v>763.21499999999992</v>
      </c>
      <c r="F655" s="48">
        <v>8986.473</v>
      </c>
      <c r="G655" s="48">
        <v>875.9</v>
      </c>
      <c r="H655" s="48">
        <v>720.6</v>
      </c>
      <c r="I655" s="48">
        <v>11346.188</v>
      </c>
      <c r="N655" s="68" t="s">
        <v>108</v>
      </c>
      <c r="O655" s="48">
        <v>14013.850000000002</v>
      </c>
      <c r="P655" s="48">
        <v>27044.654999999999</v>
      </c>
      <c r="Q655" s="48">
        <v>9753.9624999999996</v>
      </c>
      <c r="R655" s="48">
        <v>2014.3449999999998</v>
      </c>
      <c r="S655" s="48">
        <v>52826.812500000007</v>
      </c>
    </row>
    <row r="656" spans="3:21" x14ac:dyDescent="0.2">
      <c r="D656" s="68" t="s">
        <v>109</v>
      </c>
      <c r="E656" s="48">
        <v>1380.49</v>
      </c>
      <c r="F656" s="48">
        <v>7626.99</v>
      </c>
      <c r="G656" s="48">
        <v>1002.125</v>
      </c>
      <c r="H656" s="48">
        <v>670.85</v>
      </c>
      <c r="I656" s="48">
        <v>10680.455</v>
      </c>
      <c r="N656" s="68" t="s">
        <v>109</v>
      </c>
      <c r="O656" s="48">
        <v>13269.849999999999</v>
      </c>
      <c r="P656" s="48">
        <v>26095.400999999998</v>
      </c>
      <c r="Q656" s="48">
        <v>9486.5474999999988</v>
      </c>
      <c r="R656" s="48">
        <v>1496.3999999999999</v>
      </c>
      <c r="S656" s="48">
        <v>50348.198499999999</v>
      </c>
    </row>
    <row r="657" spans="2:21" s="65" customFormat="1" ht="30" hidden="1" customHeight="1" x14ac:dyDescent="0.25">
      <c r="B657" s="64" t="s">
        <v>209</v>
      </c>
      <c r="C657" s="64">
        <v>2009</v>
      </c>
      <c r="D657" s="65" t="s">
        <v>102</v>
      </c>
      <c r="E657" s="66">
        <v>293.13</v>
      </c>
      <c r="F657" s="66">
        <v>9592</v>
      </c>
      <c r="G657" s="66">
        <v>581.53</v>
      </c>
      <c r="H657" s="66">
        <v>70</v>
      </c>
      <c r="I657" s="66">
        <v>10536.66</v>
      </c>
      <c r="J657" s="66"/>
      <c r="K657" s="66"/>
      <c r="L657" s="64" t="s">
        <v>210</v>
      </c>
      <c r="M657" s="64">
        <v>2009</v>
      </c>
      <c r="N657" s="65" t="s">
        <v>102</v>
      </c>
      <c r="O657" s="66">
        <v>361.23</v>
      </c>
      <c r="P657" s="66">
        <v>13553.61</v>
      </c>
      <c r="Q657" s="66">
        <v>6963.79</v>
      </c>
      <c r="R657" s="66">
        <v>194</v>
      </c>
      <c r="S657" s="66">
        <v>21072.63</v>
      </c>
      <c r="T657" s="66"/>
      <c r="U657" s="66"/>
    </row>
    <row r="658" spans="2:21" s="65" customFormat="1" ht="15" hidden="1" x14ac:dyDescent="0.25">
      <c r="C658" s="64"/>
      <c r="D658" s="65" t="s">
        <v>104</v>
      </c>
      <c r="E658" s="66">
        <v>690.42</v>
      </c>
      <c r="F658" s="66">
        <v>8913.875</v>
      </c>
      <c r="G658" s="66">
        <v>786.11750000000006</v>
      </c>
      <c r="H658" s="66">
        <v>100.82</v>
      </c>
      <c r="I658" s="66">
        <v>10491.2325</v>
      </c>
      <c r="J658" s="66"/>
      <c r="K658" s="66"/>
      <c r="M658" s="64"/>
      <c r="N658" s="65" t="s">
        <v>104</v>
      </c>
      <c r="O658" s="66">
        <v>325.27000000000004</v>
      </c>
      <c r="P658" s="66">
        <v>14827.25</v>
      </c>
      <c r="Q658" s="66">
        <v>8788.07</v>
      </c>
      <c r="R658" s="66">
        <v>108.25</v>
      </c>
      <c r="S658" s="66">
        <v>24048.84</v>
      </c>
      <c r="T658" s="66"/>
      <c r="U658" s="66"/>
    </row>
    <row r="659" spans="2:21" s="65" customFormat="1" ht="15" hidden="1" x14ac:dyDescent="0.25">
      <c r="C659" s="64"/>
      <c r="D659" s="65" t="s">
        <v>105</v>
      </c>
      <c r="E659" s="66">
        <v>1745.72</v>
      </c>
      <c r="F659" s="66">
        <v>9962.0249999999996</v>
      </c>
      <c r="G659" s="66">
        <v>1049.3875</v>
      </c>
      <c r="H659" s="66">
        <v>65.91</v>
      </c>
      <c r="I659" s="66">
        <v>12823.0425</v>
      </c>
      <c r="J659" s="66"/>
      <c r="K659" s="66"/>
      <c r="M659" s="64"/>
      <c r="N659" s="65" t="s">
        <v>105</v>
      </c>
      <c r="O659" s="66">
        <v>2011.77</v>
      </c>
      <c r="P659" s="66">
        <v>15067.619999999999</v>
      </c>
      <c r="Q659" s="66">
        <v>5394.9650000000001</v>
      </c>
      <c r="R659" s="66">
        <v>69.61999999999999</v>
      </c>
      <c r="S659" s="66">
        <v>22543.974999999999</v>
      </c>
      <c r="T659" s="66"/>
      <c r="U659" s="66"/>
    </row>
    <row r="660" spans="2:21" s="65" customFormat="1" ht="15" hidden="1" x14ac:dyDescent="0.25">
      <c r="C660" s="64"/>
      <c r="D660" s="65" t="s">
        <v>106</v>
      </c>
      <c r="E660" s="66">
        <v>529.21</v>
      </c>
      <c r="F660" s="66">
        <v>13686.1</v>
      </c>
      <c r="G660" s="66">
        <v>1161.21</v>
      </c>
      <c r="H660" s="66">
        <v>100.42</v>
      </c>
      <c r="I660" s="66">
        <v>15476.94</v>
      </c>
      <c r="J660" s="66"/>
      <c r="K660" s="66"/>
      <c r="M660" s="64"/>
      <c r="N660" s="65" t="s">
        <v>106</v>
      </c>
      <c r="O660" s="66">
        <v>1543.26</v>
      </c>
      <c r="P660" s="66">
        <v>17870.78</v>
      </c>
      <c r="Q660" s="66">
        <v>7554.2400000000007</v>
      </c>
      <c r="R660" s="66">
        <v>1752.25</v>
      </c>
      <c r="S660" s="66">
        <v>28720.53</v>
      </c>
      <c r="T660" s="66"/>
      <c r="U660" s="66"/>
    </row>
    <row r="661" spans="2:21" s="65" customFormat="1" ht="15" hidden="1" x14ac:dyDescent="0.25">
      <c r="C661" s="64"/>
      <c r="D661" s="65" t="s">
        <v>107</v>
      </c>
      <c r="E661" s="66">
        <v>470.14</v>
      </c>
      <c r="F661" s="66">
        <v>11956.924999999999</v>
      </c>
      <c r="G661" s="66">
        <v>648.21249999999998</v>
      </c>
      <c r="H661" s="66">
        <v>17</v>
      </c>
      <c r="I661" s="66">
        <v>13092.277499999998</v>
      </c>
      <c r="J661" s="66"/>
      <c r="K661" s="66"/>
      <c r="M661" s="64"/>
      <c r="N661" s="65" t="s">
        <v>107</v>
      </c>
      <c r="O661" s="66">
        <v>825.62</v>
      </c>
      <c r="P661" s="66">
        <v>19055.599999999999</v>
      </c>
      <c r="Q661" s="66">
        <v>8427.6475000000009</v>
      </c>
      <c r="R661" s="66">
        <v>1176.1275000000001</v>
      </c>
      <c r="S661" s="66">
        <v>29484.994999999999</v>
      </c>
      <c r="T661" s="66"/>
      <c r="U661" s="66"/>
    </row>
    <row r="662" spans="2:21" s="65" customFormat="1" ht="15" hidden="1" x14ac:dyDescent="0.25">
      <c r="C662" s="64"/>
      <c r="D662" s="65" t="s">
        <v>108</v>
      </c>
      <c r="E662" s="66">
        <v>697.47</v>
      </c>
      <c r="F662" s="66">
        <v>12186.375</v>
      </c>
      <c r="G662" s="66">
        <v>1156.0999999999999</v>
      </c>
      <c r="H662" s="66">
        <v>30.04</v>
      </c>
      <c r="I662" s="66">
        <v>14069.985000000001</v>
      </c>
      <c r="J662" s="66"/>
      <c r="K662" s="66"/>
      <c r="M662" s="64"/>
      <c r="N662" s="65" t="s">
        <v>108</v>
      </c>
      <c r="O662" s="66">
        <v>1486.1875</v>
      </c>
      <c r="P662" s="66">
        <v>15874.94</v>
      </c>
      <c r="Q662" s="66">
        <v>8422.5124999999989</v>
      </c>
      <c r="R662" s="66">
        <v>96.16</v>
      </c>
      <c r="S662" s="66">
        <v>25879.8</v>
      </c>
      <c r="T662" s="66"/>
      <c r="U662" s="66"/>
    </row>
    <row r="663" spans="2:21" s="65" customFormat="1" ht="15" hidden="1" x14ac:dyDescent="0.25">
      <c r="C663" s="64"/>
      <c r="D663" s="65" t="s">
        <v>109</v>
      </c>
      <c r="E663" s="66">
        <v>380.74</v>
      </c>
      <c r="F663" s="66">
        <v>12958.7</v>
      </c>
      <c r="G663" s="66">
        <v>1065.56</v>
      </c>
      <c r="H663" s="66">
        <v>0</v>
      </c>
      <c r="I663" s="66">
        <v>14405</v>
      </c>
      <c r="J663" s="66"/>
      <c r="K663" s="66"/>
      <c r="M663" s="64"/>
      <c r="N663" s="65" t="s">
        <v>109</v>
      </c>
      <c r="O663" s="66">
        <v>2833.2950000000001</v>
      </c>
      <c r="P663" s="66">
        <v>18770.55</v>
      </c>
      <c r="Q663" s="66">
        <v>8425.9500000000007</v>
      </c>
      <c r="R663" s="66">
        <v>609.25</v>
      </c>
      <c r="S663" s="66">
        <v>30639.045000000002</v>
      </c>
      <c r="T663" s="66"/>
      <c r="U663" s="66"/>
    </row>
    <row r="664" spans="2:21" s="65" customFormat="1" ht="15" hidden="1" x14ac:dyDescent="0.25">
      <c r="C664" s="64"/>
      <c r="D664" s="65" t="s">
        <v>110</v>
      </c>
      <c r="E664" s="66">
        <v>285.01</v>
      </c>
      <c r="F664" s="66">
        <v>12697.825000000001</v>
      </c>
      <c r="G664" s="66">
        <v>1256.0700000000002</v>
      </c>
      <c r="H664" s="66">
        <v>8.5</v>
      </c>
      <c r="I664" s="66">
        <v>14247.405000000001</v>
      </c>
      <c r="J664" s="66"/>
      <c r="K664" s="66"/>
      <c r="M664" s="64"/>
      <c r="N664" s="65" t="s">
        <v>110</v>
      </c>
      <c r="O664" s="66">
        <v>2465.02</v>
      </c>
      <c r="P664" s="66">
        <v>17920.71</v>
      </c>
      <c r="Q664" s="66">
        <v>7582.7550000000001</v>
      </c>
      <c r="R664" s="66">
        <v>485.20000000000005</v>
      </c>
      <c r="S664" s="66">
        <v>28453.685000000001</v>
      </c>
      <c r="T664" s="66"/>
      <c r="U664" s="66"/>
    </row>
    <row r="665" spans="2:21" s="65" customFormat="1" ht="15" hidden="1" x14ac:dyDescent="0.25">
      <c r="C665" s="64"/>
      <c r="D665" s="65" t="s">
        <v>111</v>
      </c>
      <c r="E665" s="66">
        <v>838.54</v>
      </c>
      <c r="F665" s="66">
        <v>12674.174999999999</v>
      </c>
      <c r="G665" s="66">
        <v>1575.52</v>
      </c>
      <c r="H665" s="66">
        <v>62.56</v>
      </c>
      <c r="I665" s="66">
        <v>15150.795</v>
      </c>
      <c r="J665" s="66"/>
      <c r="K665" s="66"/>
      <c r="M665" s="64"/>
      <c r="N665" s="65" t="s">
        <v>111</v>
      </c>
      <c r="O665" s="66">
        <v>2665.395</v>
      </c>
      <c r="P665" s="66">
        <v>17894.150000000001</v>
      </c>
      <c r="Q665" s="66">
        <v>6861.8174999999992</v>
      </c>
      <c r="R665" s="66">
        <v>207.81</v>
      </c>
      <c r="S665" s="66">
        <v>27629.172500000004</v>
      </c>
      <c r="T665" s="66"/>
      <c r="U665" s="66"/>
    </row>
    <row r="666" spans="2:21" s="65" customFormat="1" ht="15" hidden="1" x14ac:dyDescent="0.25">
      <c r="C666" s="64">
        <v>2010</v>
      </c>
      <c r="D666" s="65" t="s">
        <v>112</v>
      </c>
      <c r="E666" s="66">
        <v>773.44999999999993</v>
      </c>
      <c r="F666" s="66">
        <v>14140.125</v>
      </c>
      <c r="G666" s="66">
        <v>966.38999999999987</v>
      </c>
      <c r="H666" s="66">
        <v>43.5</v>
      </c>
      <c r="I666" s="66">
        <v>15923.465</v>
      </c>
      <c r="J666" s="66"/>
      <c r="K666" s="66"/>
      <c r="M666" s="64">
        <v>2010</v>
      </c>
      <c r="N666" s="65" t="s">
        <v>112</v>
      </c>
      <c r="O666" s="66">
        <v>2694.16</v>
      </c>
      <c r="P666" s="66">
        <v>15071.86</v>
      </c>
      <c r="Q666" s="66">
        <v>5136.03</v>
      </c>
      <c r="R666" s="66">
        <v>170.06</v>
      </c>
      <c r="S666" s="66">
        <v>23072.11</v>
      </c>
      <c r="T666" s="66"/>
      <c r="U666" s="66"/>
    </row>
    <row r="667" spans="2:21" s="65" customFormat="1" ht="15" hidden="1" x14ac:dyDescent="0.25">
      <c r="C667" s="64"/>
      <c r="D667" s="65" t="s">
        <v>113</v>
      </c>
      <c r="E667" s="66">
        <v>483.65</v>
      </c>
      <c r="F667" s="66">
        <v>8998.2249999999985</v>
      </c>
      <c r="G667" s="66">
        <v>1332.0450000000001</v>
      </c>
      <c r="H667" s="66">
        <v>32.07</v>
      </c>
      <c r="I667" s="66">
        <v>10845.989999999998</v>
      </c>
      <c r="J667" s="66"/>
      <c r="K667" s="66"/>
      <c r="M667" s="64"/>
      <c r="N667" s="65" t="s">
        <v>113</v>
      </c>
      <c r="O667" s="66">
        <v>3464.855</v>
      </c>
      <c r="P667" s="66">
        <v>13883.480000000001</v>
      </c>
      <c r="Q667" s="66">
        <v>6678.5524999999998</v>
      </c>
      <c r="R667" s="66">
        <v>384.11</v>
      </c>
      <c r="S667" s="66">
        <v>24410.997500000005</v>
      </c>
      <c r="T667" s="66"/>
      <c r="U667" s="66"/>
    </row>
    <row r="668" spans="2:21" s="65" customFormat="1" hidden="1" x14ac:dyDescent="0.25">
      <c r="D668" s="65" t="s">
        <v>114</v>
      </c>
      <c r="E668" s="66">
        <v>389.24</v>
      </c>
      <c r="F668" s="66">
        <v>11174.75</v>
      </c>
      <c r="G668" s="66">
        <v>1597.67</v>
      </c>
      <c r="H668" s="66">
        <v>35</v>
      </c>
      <c r="I668" s="66">
        <v>13196.66</v>
      </c>
      <c r="J668" s="66"/>
      <c r="K668" s="66"/>
      <c r="N668" s="65" t="s">
        <v>114</v>
      </c>
      <c r="O668" s="66">
        <v>4049.5959999999995</v>
      </c>
      <c r="P668" s="66">
        <v>16801.52</v>
      </c>
      <c r="Q668" s="66">
        <v>5624.1024999999991</v>
      </c>
      <c r="R668" s="66">
        <v>479.93</v>
      </c>
      <c r="S668" s="66">
        <v>26955.148500000003</v>
      </c>
      <c r="T668" s="66"/>
      <c r="U668" s="66"/>
    </row>
    <row r="669" spans="2:21" s="65" customFormat="1" hidden="1" x14ac:dyDescent="0.25">
      <c r="D669" s="65" t="s">
        <v>102</v>
      </c>
      <c r="E669" s="66">
        <v>358.54</v>
      </c>
      <c r="F669" s="66">
        <v>9526.9500000000007</v>
      </c>
      <c r="G669" s="66">
        <v>1672.4099999999999</v>
      </c>
      <c r="H669" s="66">
        <v>35</v>
      </c>
      <c r="I669" s="66">
        <v>11592.900000000001</v>
      </c>
      <c r="J669" s="66"/>
      <c r="K669" s="66"/>
      <c r="N669" s="65" t="s">
        <v>102</v>
      </c>
      <c r="O669" s="66">
        <v>1341.115</v>
      </c>
      <c r="P669" s="66">
        <v>14366.84</v>
      </c>
      <c r="Q669" s="66">
        <v>5155.9800000000005</v>
      </c>
      <c r="R669" s="66">
        <v>189.25400000000002</v>
      </c>
      <c r="S669" s="66">
        <v>21053.189000000002</v>
      </c>
      <c r="T669" s="66"/>
      <c r="U669" s="66"/>
    </row>
    <row r="670" spans="2:21" s="65" customFormat="1" ht="15" hidden="1" x14ac:dyDescent="0.25">
      <c r="C670" s="64"/>
      <c r="D670" s="65" t="s">
        <v>104</v>
      </c>
      <c r="E670" s="66">
        <v>298.52999999999997</v>
      </c>
      <c r="F670" s="66">
        <v>14066.5</v>
      </c>
      <c r="G670" s="66">
        <v>1633.54</v>
      </c>
      <c r="H670" s="66">
        <v>32.71</v>
      </c>
      <c r="I670" s="66">
        <v>16031.279999999999</v>
      </c>
      <c r="J670" s="66"/>
      <c r="K670" s="66"/>
      <c r="M670" s="64"/>
      <c r="N670" s="65" t="s">
        <v>104</v>
      </c>
      <c r="O670" s="66">
        <v>1213.665</v>
      </c>
      <c r="P670" s="66">
        <v>15797.259999999998</v>
      </c>
      <c r="Q670" s="66">
        <v>4029.6149999999998</v>
      </c>
      <c r="R670" s="66">
        <v>202.47</v>
      </c>
      <c r="S670" s="66">
        <v>21243.010000000002</v>
      </c>
      <c r="T670" s="66"/>
      <c r="U670" s="66"/>
    </row>
    <row r="671" spans="2:21" s="65" customFormat="1" ht="15" hidden="1" x14ac:dyDescent="0.25">
      <c r="C671" s="64"/>
      <c r="D671" s="65" t="s">
        <v>105</v>
      </c>
      <c r="E671" s="66">
        <v>1236.31</v>
      </c>
      <c r="F671" s="66">
        <v>9627.3499999999985</v>
      </c>
      <c r="G671" s="66">
        <v>2336.5700000000002</v>
      </c>
      <c r="H671" s="66">
        <v>35</v>
      </c>
      <c r="I671" s="66">
        <v>13235.229999999998</v>
      </c>
      <c r="J671" s="66"/>
      <c r="K671" s="66"/>
      <c r="M671" s="64"/>
      <c r="N671" s="65" t="s">
        <v>105</v>
      </c>
      <c r="O671" s="66">
        <v>1030.97</v>
      </c>
      <c r="P671" s="66">
        <v>16086.350000000002</v>
      </c>
      <c r="Q671" s="66">
        <v>4155.7700000000004</v>
      </c>
      <c r="R671" s="66">
        <v>311.64</v>
      </c>
      <c r="S671" s="66">
        <v>21584.730000000003</v>
      </c>
      <c r="T671" s="66"/>
      <c r="U671" s="66"/>
    </row>
    <row r="672" spans="2:21" s="65" customFormat="1" hidden="1" x14ac:dyDescent="0.25">
      <c r="D672" s="65" t="s">
        <v>106</v>
      </c>
      <c r="E672" s="66">
        <v>831.58</v>
      </c>
      <c r="F672" s="66">
        <v>12009.75</v>
      </c>
      <c r="G672" s="66">
        <v>2187.1275000000001</v>
      </c>
      <c r="H672" s="66">
        <v>35</v>
      </c>
      <c r="I672" s="66">
        <v>15063.4575</v>
      </c>
      <c r="J672" s="66"/>
      <c r="K672" s="66"/>
      <c r="N672" s="65" t="s">
        <v>106</v>
      </c>
      <c r="O672" s="66">
        <v>1165.48</v>
      </c>
      <c r="P672" s="66">
        <v>17343.764999999999</v>
      </c>
      <c r="Q672" s="66">
        <v>3775.6899999999996</v>
      </c>
      <c r="R672" s="66">
        <v>303.77</v>
      </c>
      <c r="S672" s="66">
        <v>22588.704999999998</v>
      </c>
      <c r="T672" s="66"/>
      <c r="U672" s="66"/>
    </row>
    <row r="673" spans="3:21" s="65" customFormat="1" hidden="1" x14ac:dyDescent="0.25">
      <c r="D673" s="65" t="s">
        <v>107</v>
      </c>
      <c r="E673" s="66">
        <v>1276.83</v>
      </c>
      <c r="F673" s="66">
        <v>11856.25</v>
      </c>
      <c r="G673" s="66">
        <v>2029.7450000000001</v>
      </c>
      <c r="H673" s="66">
        <v>39.08</v>
      </c>
      <c r="I673" s="66">
        <v>15201.905000000001</v>
      </c>
      <c r="J673" s="66"/>
      <c r="K673" s="66"/>
      <c r="N673" s="65" t="s">
        <v>107</v>
      </c>
      <c r="O673" s="66">
        <v>1442.3425</v>
      </c>
      <c r="P673" s="66">
        <v>15283.67</v>
      </c>
      <c r="Q673" s="66">
        <v>4286.4925000000003</v>
      </c>
      <c r="R673" s="66">
        <v>2307.0699999999997</v>
      </c>
      <c r="S673" s="66">
        <v>23319.575000000001</v>
      </c>
      <c r="T673" s="66"/>
      <c r="U673" s="66"/>
    </row>
    <row r="674" spans="3:21" s="65" customFormat="1" hidden="1" x14ac:dyDescent="0.25">
      <c r="D674" s="65" t="s">
        <v>108</v>
      </c>
      <c r="E674" s="66">
        <v>2190.9499999999998</v>
      </c>
      <c r="F674" s="66">
        <v>12090.25</v>
      </c>
      <c r="G674" s="66">
        <v>2575.8599999999997</v>
      </c>
      <c r="H674" s="66">
        <v>34</v>
      </c>
      <c r="I674" s="66">
        <v>16891.060000000001</v>
      </c>
      <c r="J674" s="66"/>
      <c r="K674" s="66"/>
      <c r="N674" s="65" t="s">
        <v>108</v>
      </c>
      <c r="O674" s="66">
        <v>1295.8499999999999</v>
      </c>
      <c r="P674" s="66">
        <v>17169.620000000003</v>
      </c>
      <c r="Q674" s="66">
        <v>4890.4874999999993</v>
      </c>
      <c r="R674" s="66">
        <v>1776</v>
      </c>
      <c r="S674" s="66">
        <v>25131.9575</v>
      </c>
      <c r="T674" s="66"/>
      <c r="U674" s="66"/>
    </row>
    <row r="675" spans="3:21" s="65" customFormat="1" hidden="1" x14ac:dyDescent="0.25">
      <c r="D675" s="65" t="s">
        <v>109</v>
      </c>
      <c r="E675" s="66">
        <v>2450.02</v>
      </c>
      <c r="F675" s="66">
        <v>12717.625</v>
      </c>
      <c r="G675" s="66">
        <v>2050.17</v>
      </c>
      <c r="H675" s="66">
        <v>8.5</v>
      </c>
      <c r="I675" s="66">
        <v>17226.315000000002</v>
      </c>
      <c r="J675" s="66"/>
      <c r="K675" s="66"/>
      <c r="N675" s="65" t="s">
        <v>109</v>
      </c>
      <c r="O675" s="66">
        <v>1632.2850000000001</v>
      </c>
      <c r="P675" s="66">
        <v>17838.82</v>
      </c>
      <c r="Q675" s="66">
        <v>5012.3050000000003</v>
      </c>
      <c r="R675" s="66">
        <v>820.8900000000001</v>
      </c>
      <c r="S675" s="66">
        <v>25304.3</v>
      </c>
      <c r="T675" s="66"/>
      <c r="U675" s="66"/>
    </row>
    <row r="676" spans="3:21" s="65" customFormat="1" hidden="1" x14ac:dyDescent="0.25">
      <c r="D676" s="65" t="s">
        <v>110</v>
      </c>
      <c r="E676" s="66">
        <v>2252.5500000000002</v>
      </c>
      <c r="F676" s="66">
        <v>12833.625</v>
      </c>
      <c r="G676" s="66">
        <v>1475.3249999999998</v>
      </c>
      <c r="H676" s="66">
        <v>63.489999999999995</v>
      </c>
      <c r="I676" s="66">
        <v>16624.990000000002</v>
      </c>
      <c r="J676" s="66"/>
      <c r="K676" s="66"/>
      <c r="N676" s="65" t="s">
        <v>110</v>
      </c>
      <c r="O676" s="66">
        <v>1784.2049999999999</v>
      </c>
      <c r="P676" s="66">
        <v>18042.62</v>
      </c>
      <c r="Q676" s="66">
        <v>4848.5874999999996</v>
      </c>
      <c r="R676" s="66">
        <v>794.65</v>
      </c>
      <c r="S676" s="66">
        <v>25470.0625</v>
      </c>
      <c r="T676" s="66"/>
      <c r="U676" s="66"/>
    </row>
    <row r="677" spans="3:21" s="65" customFormat="1" hidden="1" x14ac:dyDescent="0.25">
      <c r="D677" s="65" t="s">
        <v>111</v>
      </c>
      <c r="E677" s="66">
        <v>1977.28</v>
      </c>
      <c r="F677" s="66">
        <v>12764.674999999999</v>
      </c>
      <c r="G677" s="66">
        <v>1062.92</v>
      </c>
      <c r="H677" s="66">
        <v>34</v>
      </c>
      <c r="I677" s="66">
        <v>15838.875</v>
      </c>
      <c r="J677" s="66"/>
      <c r="K677" s="66"/>
      <c r="N677" s="65" t="s">
        <v>111</v>
      </c>
      <c r="O677" s="66">
        <v>2005.65</v>
      </c>
      <c r="P677" s="66">
        <v>18750.239999999998</v>
      </c>
      <c r="Q677" s="66">
        <v>3197.335</v>
      </c>
      <c r="R677" s="66">
        <v>908.95999999999992</v>
      </c>
      <c r="S677" s="66">
        <v>24862.184999999998</v>
      </c>
      <c r="T677" s="66"/>
      <c r="U677" s="66"/>
    </row>
    <row r="678" spans="3:21" s="65" customFormat="1" ht="15" hidden="1" x14ac:dyDescent="0.25">
      <c r="C678" s="64">
        <v>2011</v>
      </c>
      <c r="D678" s="65" t="s">
        <v>112</v>
      </c>
      <c r="E678" s="66">
        <v>1454.08</v>
      </c>
      <c r="F678" s="66">
        <v>11507.3</v>
      </c>
      <c r="G678" s="66">
        <v>1502.7950000000001</v>
      </c>
      <c r="H678" s="66">
        <v>29.71</v>
      </c>
      <c r="I678" s="66">
        <v>14493.884999999998</v>
      </c>
      <c r="J678" s="66"/>
      <c r="K678" s="66"/>
      <c r="M678" s="64">
        <v>2011</v>
      </c>
      <c r="N678" s="65" t="s">
        <v>112</v>
      </c>
      <c r="O678" s="66">
        <v>1837.4575</v>
      </c>
      <c r="P678" s="66">
        <v>13994.2</v>
      </c>
      <c r="Q678" s="66">
        <v>3980.6475</v>
      </c>
      <c r="R678" s="66">
        <v>931.71</v>
      </c>
      <c r="S678" s="66">
        <v>20744.014999999999</v>
      </c>
      <c r="T678" s="66"/>
      <c r="U678" s="66"/>
    </row>
    <row r="679" spans="3:21" s="65" customFormat="1" ht="15" hidden="1" x14ac:dyDescent="0.25">
      <c r="C679" s="64"/>
      <c r="D679" s="65" t="s">
        <v>113</v>
      </c>
      <c r="E679" s="66">
        <v>1229.8399999999999</v>
      </c>
      <c r="F679" s="66">
        <v>9485.7749999999996</v>
      </c>
      <c r="G679" s="66">
        <v>1731.53</v>
      </c>
      <c r="H679" s="66">
        <v>33.950000000000003</v>
      </c>
      <c r="I679" s="66">
        <v>12481.095000000001</v>
      </c>
      <c r="J679" s="66"/>
      <c r="K679" s="66"/>
      <c r="M679" s="64"/>
      <c r="N679" s="65" t="s">
        <v>113</v>
      </c>
      <c r="O679" s="66">
        <v>1491.4299999999998</v>
      </c>
      <c r="P679" s="66">
        <v>14521.119999999999</v>
      </c>
      <c r="Q679" s="66">
        <v>3258.3649999999998</v>
      </c>
      <c r="R679" s="66">
        <v>657.19999999999993</v>
      </c>
      <c r="S679" s="66">
        <v>19928.115000000002</v>
      </c>
      <c r="T679" s="66"/>
      <c r="U679" s="66"/>
    </row>
    <row r="680" spans="3:21" s="65" customFormat="1" ht="15" hidden="1" x14ac:dyDescent="0.25">
      <c r="C680" s="64"/>
      <c r="D680" s="65" t="s">
        <v>114</v>
      </c>
      <c r="E680" s="66">
        <v>1502.8500000000001</v>
      </c>
      <c r="F680" s="66">
        <v>12426</v>
      </c>
      <c r="G680" s="66">
        <v>2193.7399999999998</v>
      </c>
      <c r="H680" s="66">
        <v>29.39</v>
      </c>
      <c r="I680" s="66">
        <v>16151.98</v>
      </c>
      <c r="J680" s="66"/>
      <c r="K680" s="66"/>
      <c r="M680" s="64"/>
      <c r="N680" s="65" t="s">
        <v>114</v>
      </c>
      <c r="O680" s="66">
        <v>2366.0099999999998</v>
      </c>
      <c r="P680" s="66">
        <v>19447.43</v>
      </c>
      <c r="Q680" s="66">
        <v>3719.6200000000003</v>
      </c>
      <c r="R680" s="66">
        <v>747.35</v>
      </c>
      <c r="S680" s="66">
        <v>26280.409999999996</v>
      </c>
      <c r="T680" s="66"/>
      <c r="U680" s="66"/>
    </row>
    <row r="681" spans="3:21" s="65" customFormat="1" ht="15" hidden="1" x14ac:dyDescent="0.25">
      <c r="C681" s="64"/>
      <c r="D681" s="65" t="s">
        <v>102</v>
      </c>
      <c r="E681" s="66">
        <v>1416.79</v>
      </c>
      <c r="F681" s="66">
        <v>10788.05</v>
      </c>
      <c r="G681" s="66">
        <v>1945.37</v>
      </c>
      <c r="H681" s="66">
        <v>33.5</v>
      </c>
      <c r="I681" s="66">
        <v>14183.71</v>
      </c>
      <c r="J681" s="66"/>
      <c r="K681" s="66"/>
      <c r="M681" s="64"/>
      <c r="N681" s="65" t="s">
        <v>102</v>
      </c>
      <c r="O681" s="66">
        <v>2353.8199999999997</v>
      </c>
      <c r="P681" s="66">
        <v>16107.645</v>
      </c>
      <c r="Q681" s="66">
        <v>2367.8149999999996</v>
      </c>
      <c r="R681" s="66">
        <v>191.79</v>
      </c>
      <c r="S681" s="66">
        <v>21021.07</v>
      </c>
      <c r="T681" s="66"/>
      <c r="U681" s="66"/>
    </row>
    <row r="682" spans="3:21" s="65" customFormat="1" ht="15" hidden="1" x14ac:dyDescent="0.25">
      <c r="C682" s="64"/>
      <c r="D682" s="65" t="s">
        <v>104</v>
      </c>
      <c r="E682" s="66">
        <v>2151.5699999999997</v>
      </c>
      <c r="F682" s="66">
        <v>12191.300000000001</v>
      </c>
      <c r="G682" s="66">
        <v>2219.66</v>
      </c>
      <c r="H682" s="66">
        <v>34</v>
      </c>
      <c r="I682" s="66">
        <v>16596.53</v>
      </c>
      <c r="J682" s="66"/>
      <c r="K682" s="66"/>
      <c r="M682" s="64"/>
      <c r="N682" s="65" t="s">
        <v>104</v>
      </c>
      <c r="O682" s="66">
        <v>2666.54</v>
      </c>
      <c r="P682" s="66">
        <v>18152.599999999999</v>
      </c>
      <c r="Q682" s="66">
        <v>3626.835</v>
      </c>
      <c r="R682" s="66">
        <v>409.36</v>
      </c>
      <c r="S682" s="66">
        <v>24855.334999999999</v>
      </c>
      <c r="T682" s="66"/>
      <c r="U682" s="66"/>
    </row>
    <row r="683" spans="3:21" s="65" customFormat="1" ht="15" hidden="1" x14ac:dyDescent="0.25">
      <c r="C683" s="64"/>
      <c r="D683" s="65" t="s">
        <v>105</v>
      </c>
      <c r="E683" s="66">
        <v>2563.5800000000004</v>
      </c>
      <c r="F683" s="66">
        <v>12206.9</v>
      </c>
      <c r="G683" s="66">
        <v>2514.6475</v>
      </c>
      <c r="H683" s="66">
        <v>29.78</v>
      </c>
      <c r="I683" s="66">
        <v>17314.907499999998</v>
      </c>
      <c r="J683" s="66"/>
      <c r="K683" s="66"/>
      <c r="M683" s="64"/>
      <c r="N683" s="65" t="s">
        <v>105</v>
      </c>
      <c r="O683" s="66">
        <v>2186.2799999999997</v>
      </c>
      <c r="P683" s="66">
        <v>17597.8</v>
      </c>
      <c r="Q683" s="66">
        <v>3794.0774999999999</v>
      </c>
      <c r="R683" s="66">
        <v>367.38</v>
      </c>
      <c r="S683" s="66">
        <v>23945.537499999999</v>
      </c>
      <c r="T683" s="66"/>
      <c r="U683" s="66"/>
    </row>
    <row r="684" spans="3:21" s="65" customFormat="1" ht="15" hidden="1" x14ac:dyDescent="0.25">
      <c r="C684" s="64"/>
      <c r="D684" s="65" t="s">
        <v>106</v>
      </c>
      <c r="E684" s="66">
        <v>2171.73</v>
      </c>
      <c r="F684" s="66">
        <v>9920.7999999999993</v>
      </c>
      <c r="G684" s="66">
        <v>2699.7775000000001</v>
      </c>
      <c r="H684" s="66">
        <v>63.82</v>
      </c>
      <c r="I684" s="66">
        <v>14856.127499999999</v>
      </c>
      <c r="J684" s="66"/>
      <c r="K684" s="66"/>
      <c r="L684" s="64"/>
      <c r="N684" s="66" t="s">
        <v>106</v>
      </c>
      <c r="O684" s="66">
        <v>2077.36</v>
      </c>
      <c r="P684" s="66">
        <v>19690.095000000001</v>
      </c>
      <c r="Q684" s="66">
        <v>3748.7125000000005</v>
      </c>
      <c r="R684" s="66">
        <v>263.786</v>
      </c>
      <c r="S684" s="66">
        <v>25779.953500000003</v>
      </c>
      <c r="T684" s="66"/>
      <c r="U684" s="66"/>
    </row>
    <row r="685" spans="3:21" s="65" customFormat="1" ht="15" hidden="1" x14ac:dyDescent="0.25">
      <c r="C685" s="64"/>
      <c r="D685" s="65" t="s">
        <v>107</v>
      </c>
      <c r="E685" s="66">
        <v>1996.22</v>
      </c>
      <c r="F685" s="66">
        <v>11541.525</v>
      </c>
      <c r="G685" s="66">
        <v>2547.3850000000002</v>
      </c>
      <c r="H685" s="66">
        <v>34</v>
      </c>
      <c r="I685" s="66">
        <v>16119.13</v>
      </c>
      <c r="J685" s="66"/>
      <c r="K685" s="66"/>
      <c r="L685" s="64"/>
      <c r="N685" s="65" t="s">
        <v>107</v>
      </c>
      <c r="O685" s="66">
        <v>2422.6799999999998</v>
      </c>
      <c r="P685" s="66">
        <v>20851.47</v>
      </c>
      <c r="Q685" s="66">
        <v>4312.8975</v>
      </c>
      <c r="R685" s="66">
        <v>777.69</v>
      </c>
      <c r="S685" s="66">
        <v>28364.737499999999</v>
      </c>
      <c r="T685" s="66"/>
      <c r="U685" s="66"/>
    </row>
    <row r="686" spans="3:21" s="65" customFormat="1" ht="15" hidden="1" x14ac:dyDescent="0.25">
      <c r="C686" s="64"/>
      <c r="D686" s="65" t="s">
        <v>108</v>
      </c>
      <c r="E686" s="66">
        <v>1480.64</v>
      </c>
      <c r="F686" s="66">
        <v>12750</v>
      </c>
      <c r="G686" s="66">
        <v>2831.7200000000003</v>
      </c>
      <c r="H686" s="66">
        <v>63.57</v>
      </c>
      <c r="I686" s="66">
        <v>17125.93</v>
      </c>
      <c r="J686" s="66"/>
      <c r="K686" s="66"/>
      <c r="L686" s="64"/>
      <c r="N686" s="65" t="s">
        <v>108</v>
      </c>
      <c r="O686" s="66">
        <v>2578.71</v>
      </c>
      <c r="P686" s="66">
        <v>22139.61</v>
      </c>
      <c r="Q686" s="66">
        <v>4582.6225000000004</v>
      </c>
      <c r="R686" s="66">
        <v>162.86000000000001</v>
      </c>
      <c r="S686" s="66">
        <v>29463.802500000002</v>
      </c>
      <c r="T686" s="66"/>
      <c r="U686" s="66"/>
    </row>
    <row r="687" spans="3:21" s="65" customFormat="1" ht="15" hidden="1" x14ac:dyDescent="0.25">
      <c r="C687" s="64"/>
      <c r="D687" s="65" t="s">
        <v>109</v>
      </c>
      <c r="E687" s="66">
        <v>1740.63</v>
      </c>
      <c r="F687" s="66">
        <v>12671.275</v>
      </c>
      <c r="G687" s="66">
        <v>3186.65</v>
      </c>
      <c r="H687" s="66">
        <v>204.5</v>
      </c>
      <c r="I687" s="66">
        <v>17803.055</v>
      </c>
      <c r="J687" s="66"/>
      <c r="K687" s="66"/>
      <c r="L687" s="64"/>
      <c r="N687" s="65" t="s">
        <v>109</v>
      </c>
      <c r="O687" s="66">
        <v>2672.1</v>
      </c>
      <c r="P687" s="66">
        <v>18584.82</v>
      </c>
      <c r="Q687" s="66">
        <v>4807.8775000000005</v>
      </c>
      <c r="R687" s="66">
        <v>128.79000000000002</v>
      </c>
      <c r="S687" s="66">
        <v>26193.587500000001</v>
      </c>
      <c r="T687" s="66"/>
      <c r="U687" s="66"/>
    </row>
    <row r="688" spans="3:21" s="65" customFormat="1" ht="15" hidden="1" x14ac:dyDescent="0.25">
      <c r="C688" s="64"/>
      <c r="D688" s="65" t="s">
        <v>110</v>
      </c>
      <c r="E688" s="66">
        <v>1865.9</v>
      </c>
      <c r="F688" s="66">
        <v>11279.924999999999</v>
      </c>
      <c r="G688" s="66">
        <v>2962.76</v>
      </c>
      <c r="H688" s="66">
        <v>171.5</v>
      </c>
      <c r="I688" s="66">
        <v>16280.084999999999</v>
      </c>
      <c r="J688" s="66"/>
      <c r="K688" s="66"/>
      <c r="L688" s="64"/>
      <c r="N688" s="65" t="s">
        <v>110</v>
      </c>
      <c r="O688" s="66">
        <v>2081.65</v>
      </c>
      <c r="P688" s="66">
        <v>19738.919999999998</v>
      </c>
      <c r="Q688" s="66">
        <v>5099.4775000000009</v>
      </c>
      <c r="R688" s="66">
        <v>258.51</v>
      </c>
      <c r="S688" s="66">
        <v>27178.557499999999</v>
      </c>
      <c r="T688" s="66"/>
      <c r="U688" s="66"/>
    </row>
    <row r="689" spans="2:21" s="65" customFormat="1" ht="15" hidden="1" x14ac:dyDescent="0.25">
      <c r="C689" s="64"/>
      <c r="D689" s="65" t="s">
        <v>189</v>
      </c>
      <c r="E689" s="66">
        <v>1187.02</v>
      </c>
      <c r="F689" s="66">
        <v>12954.35</v>
      </c>
      <c r="G689" s="66">
        <v>2327.37</v>
      </c>
      <c r="H689" s="66">
        <v>238.5</v>
      </c>
      <c r="I689" s="66">
        <v>16707.240000000002</v>
      </c>
      <c r="J689" s="66"/>
      <c r="K689" s="66"/>
      <c r="L689" s="64"/>
      <c r="N689" s="65" t="s">
        <v>189</v>
      </c>
      <c r="O689" s="66">
        <v>2017.69</v>
      </c>
      <c r="P689" s="66">
        <v>20242.899999999998</v>
      </c>
      <c r="Q689" s="66">
        <v>3735.1125000000002</v>
      </c>
      <c r="R689" s="66">
        <v>157.63999999999999</v>
      </c>
      <c r="S689" s="66">
        <v>26153.342499999995</v>
      </c>
      <c r="T689" s="66"/>
      <c r="U689" s="66"/>
    </row>
    <row r="690" spans="2:21" s="46" customFormat="1" ht="15" x14ac:dyDescent="0.25">
      <c r="B690" s="62" t="s">
        <v>209</v>
      </c>
      <c r="C690" s="62">
        <v>2012</v>
      </c>
      <c r="D690" s="68" t="s">
        <v>112</v>
      </c>
      <c r="E690" s="48">
        <v>1342.46</v>
      </c>
      <c r="F690" s="48">
        <v>9930.4500000000007</v>
      </c>
      <c r="G690" s="48">
        <v>2981.74</v>
      </c>
      <c r="H690" s="48">
        <v>335.74</v>
      </c>
      <c r="I690" s="48">
        <v>14590.39</v>
      </c>
      <c r="J690" s="48"/>
      <c r="K690" s="48"/>
      <c r="L690" s="62" t="s">
        <v>210</v>
      </c>
      <c r="M690" s="62">
        <v>2012</v>
      </c>
      <c r="N690" s="68" t="s">
        <v>112</v>
      </c>
      <c r="O690" s="48">
        <v>2340.39</v>
      </c>
      <c r="P690" s="48">
        <v>14904.655000000001</v>
      </c>
      <c r="Q690" s="48">
        <v>3760.835</v>
      </c>
      <c r="R690" s="48">
        <v>419.18</v>
      </c>
      <c r="S690" s="48">
        <v>21425.06</v>
      </c>
      <c r="T690" s="48"/>
      <c r="U690" s="48"/>
    </row>
    <row r="691" spans="2:21" s="46" customFormat="1" ht="15" x14ac:dyDescent="0.25">
      <c r="C691" s="62"/>
      <c r="D691" s="68" t="s">
        <v>113</v>
      </c>
      <c r="E691" s="48">
        <v>1745.05</v>
      </c>
      <c r="F691" s="48">
        <v>10717.65</v>
      </c>
      <c r="G691" s="48">
        <v>3334.25</v>
      </c>
      <c r="H691" s="48">
        <v>8.5</v>
      </c>
      <c r="I691" s="48">
        <v>15805.449999999999</v>
      </c>
      <c r="J691" s="48"/>
      <c r="K691" s="48"/>
      <c r="L691" s="62"/>
      <c r="M691" s="62"/>
      <c r="N691" s="68" t="s">
        <v>113</v>
      </c>
      <c r="O691" s="48">
        <v>2328.11</v>
      </c>
      <c r="P691" s="48">
        <v>13703.35</v>
      </c>
      <c r="Q691" s="48">
        <v>4126.99</v>
      </c>
      <c r="R691" s="48">
        <v>354.38</v>
      </c>
      <c r="S691" s="48">
        <v>20512.830000000002</v>
      </c>
      <c r="T691" s="48"/>
      <c r="U691" s="48"/>
    </row>
    <row r="692" spans="2:21" s="46" customFormat="1" ht="15" x14ac:dyDescent="0.25">
      <c r="C692" s="62"/>
      <c r="D692" s="68" t="s">
        <v>114</v>
      </c>
      <c r="E692" s="48">
        <v>1834.61</v>
      </c>
      <c r="F692" s="48">
        <v>11340.35</v>
      </c>
      <c r="G692" s="48">
        <v>4019.17</v>
      </c>
      <c r="H692" s="48">
        <v>348.2</v>
      </c>
      <c r="I692" s="48">
        <v>17542.330000000002</v>
      </c>
      <c r="J692" s="48"/>
      <c r="K692" s="48"/>
      <c r="L692" s="62"/>
      <c r="M692" s="62"/>
      <c r="N692" s="68" t="s">
        <v>114</v>
      </c>
      <c r="O692" s="48">
        <v>2196.4</v>
      </c>
      <c r="P692" s="48">
        <v>16977.825000000001</v>
      </c>
      <c r="Q692" s="48">
        <v>4744.7649999999994</v>
      </c>
      <c r="R692" s="48">
        <v>138.60000000000002</v>
      </c>
      <c r="S692" s="48">
        <v>24057.59</v>
      </c>
      <c r="T692" s="48"/>
      <c r="U692" s="48"/>
    </row>
    <row r="693" spans="2:21" s="46" customFormat="1" ht="15" x14ac:dyDescent="0.25">
      <c r="C693" s="62"/>
      <c r="D693" s="68" t="s">
        <v>102</v>
      </c>
      <c r="E693" s="48">
        <v>1350.32</v>
      </c>
      <c r="F693" s="48">
        <v>10640.95</v>
      </c>
      <c r="G693" s="48">
        <v>3264.08</v>
      </c>
      <c r="H693" s="48">
        <v>96</v>
      </c>
      <c r="I693" s="48">
        <v>15351.35</v>
      </c>
      <c r="J693" s="48"/>
      <c r="K693" s="48"/>
      <c r="L693" s="62"/>
      <c r="M693" s="62"/>
      <c r="N693" s="68" t="s">
        <v>102</v>
      </c>
      <c r="O693" s="48">
        <v>2122.5100000000002</v>
      </c>
      <c r="P693" s="48">
        <v>13695.499999999998</v>
      </c>
      <c r="Q693" s="48">
        <v>3848.52</v>
      </c>
      <c r="R693" s="48">
        <v>319.05</v>
      </c>
      <c r="S693" s="48">
        <v>19985.579999999998</v>
      </c>
      <c r="T693" s="48"/>
      <c r="U693" s="48"/>
    </row>
    <row r="694" spans="2:21" s="46" customFormat="1" ht="15" x14ac:dyDescent="0.25">
      <c r="C694" s="62"/>
      <c r="D694" s="68" t="s">
        <v>104</v>
      </c>
      <c r="E694" s="48">
        <v>2175.13</v>
      </c>
      <c r="F694" s="48">
        <v>11065.975</v>
      </c>
      <c r="G694" s="48">
        <v>3875.1774999999998</v>
      </c>
      <c r="H694" s="48">
        <v>48.6</v>
      </c>
      <c r="I694" s="48">
        <v>17164.8825</v>
      </c>
      <c r="J694" s="48"/>
      <c r="K694" s="48"/>
      <c r="L694" s="62"/>
      <c r="M694" s="62"/>
      <c r="N694" s="68" t="s">
        <v>104</v>
      </c>
      <c r="O694" s="48">
        <v>3690.8099999999995</v>
      </c>
      <c r="P694" s="48">
        <v>17114.449999999997</v>
      </c>
      <c r="Q694" s="48">
        <v>5642.9525000000003</v>
      </c>
      <c r="R694" s="48">
        <v>321.08999999999997</v>
      </c>
      <c r="S694" s="48">
        <v>26769.302499999994</v>
      </c>
      <c r="T694" s="48"/>
      <c r="U694" s="48"/>
    </row>
    <row r="695" spans="2:21" s="46" customFormat="1" ht="15" x14ac:dyDescent="0.25">
      <c r="C695" s="62"/>
      <c r="D695" s="68" t="s">
        <v>105</v>
      </c>
      <c r="E695" s="48">
        <v>2336.0300000000002</v>
      </c>
      <c r="F695" s="48">
        <v>11738.349999999999</v>
      </c>
      <c r="G695" s="48">
        <v>3493.56</v>
      </c>
      <c r="H695" s="48">
        <v>54.85</v>
      </c>
      <c r="I695" s="48">
        <v>17622.789999999997</v>
      </c>
      <c r="J695" s="48"/>
      <c r="K695" s="48"/>
      <c r="L695" s="62"/>
      <c r="M695" s="62"/>
      <c r="N695" s="68" t="s">
        <v>105</v>
      </c>
      <c r="O695" s="48">
        <v>3699.83</v>
      </c>
      <c r="P695" s="48">
        <v>14295.749999999998</v>
      </c>
      <c r="Q695" s="48">
        <v>6188.0575000000008</v>
      </c>
      <c r="R695" s="48">
        <v>673.48</v>
      </c>
      <c r="S695" s="48">
        <v>24857.117499999997</v>
      </c>
      <c r="T695" s="48"/>
      <c r="U695" s="48"/>
    </row>
    <row r="696" spans="2:21" s="46" customFormat="1" ht="15" x14ac:dyDescent="0.25">
      <c r="C696" s="62"/>
      <c r="D696" s="68" t="s">
        <v>106</v>
      </c>
      <c r="E696" s="48">
        <v>3042.58</v>
      </c>
      <c r="F696" s="48">
        <v>12794.8</v>
      </c>
      <c r="G696" s="48">
        <v>3050.4300000000003</v>
      </c>
      <c r="H696" s="48">
        <v>88.78</v>
      </c>
      <c r="I696" s="48">
        <v>18976.589999999997</v>
      </c>
      <c r="J696" s="48"/>
      <c r="K696" s="48"/>
      <c r="L696" s="62"/>
      <c r="M696" s="62"/>
      <c r="N696" s="68" t="s">
        <v>106</v>
      </c>
      <c r="O696" s="48">
        <v>3924.92</v>
      </c>
      <c r="P696" s="48">
        <v>16147.174999999997</v>
      </c>
      <c r="Q696" s="48">
        <v>5766.8249999999989</v>
      </c>
      <c r="R696" s="48">
        <v>415.14</v>
      </c>
      <c r="S696" s="48">
        <v>26254.059999999998</v>
      </c>
      <c r="T696" s="48"/>
      <c r="U696" s="48"/>
    </row>
    <row r="697" spans="2:21" s="46" customFormat="1" ht="15" x14ac:dyDescent="0.25">
      <c r="C697" s="62"/>
      <c r="D697" s="68" t="s">
        <v>107</v>
      </c>
      <c r="E697" s="48">
        <v>2650.41</v>
      </c>
      <c r="F697" s="48">
        <v>12544.1</v>
      </c>
      <c r="G697" s="48">
        <v>3119.42</v>
      </c>
      <c r="H697" s="48">
        <v>44</v>
      </c>
      <c r="I697" s="48">
        <v>18357.93</v>
      </c>
      <c r="J697" s="48"/>
      <c r="K697" s="48"/>
      <c r="L697" s="62"/>
      <c r="M697" s="62"/>
      <c r="N697" s="68" t="s">
        <v>107</v>
      </c>
      <c r="O697" s="48">
        <v>4186.9499999999989</v>
      </c>
      <c r="P697" s="48">
        <v>17862.140000000003</v>
      </c>
      <c r="Q697" s="48">
        <v>6163.4824999999992</v>
      </c>
      <c r="R697" s="48">
        <v>440.38</v>
      </c>
      <c r="S697" s="48">
        <v>28652.952500000003</v>
      </c>
      <c r="T697" s="48"/>
      <c r="U697" s="48"/>
    </row>
    <row r="698" spans="2:21" s="46" customFormat="1" ht="15" x14ac:dyDescent="0.25">
      <c r="C698" s="62"/>
      <c r="D698" s="68" t="s">
        <v>108</v>
      </c>
      <c r="E698" s="48">
        <v>2586.61</v>
      </c>
      <c r="F698" s="48">
        <v>11496.347</v>
      </c>
      <c r="G698" s="48">
        <v>3119.31</v>
      </c>
      <c r="H698" s="48">
        <v>85.11</v>
      </c>
      <c r="I698" s="48">
        <v>17287.377</v>
      </c>
      <c r="J698" s="48"/>
      <c r="K698" s="48"/>
      <c r="L698" s="62"/>
      <c r="M698" s="62"/>
      <c r="N698" s="68" t="s">
        <v>108</v>
      </c>
      <c r="O698" s="48">
        <v>3291.19</v>
      </c>
      <c r="P698" s="48">
        <v>16389.125</v>
      </c>
      <c r="Q698" s="48">
        <v>6008.2999999999993</v>
      </c>
      <c r="R698" s="48">
        <v>406.62</v>
      </c>
      <c r="S698" s="48">
        <v>26095.234999999997</v>
      </c>
      <c r="T698" s="48"/>
      <c r="U698" s="48"/>
    </row>
    <row r="699" spans="2:21" s="46" customFormat="1" ht="15" x14ac:dyDescent="0.25">
      <c r="C699" s="62"/>
      <c r="D699" s="68" t="s">
        <v>109</v>
      </c>
      <c r="E699" s="48">
        <v>3055.85</v>
      </c>
      <c r="F699" s="48">
        <v>12181.074999999999</v>
      </c>
      <c r="G699" s="48">
        <v>3643.9849999999997</v>
      </c>
      <c r="H699" s="48">
        <v>175</v>
      </c>
      <c r="I699" s="48">
        <v>19055.91</v>
      </c>
      <c r="J699" s="48"/>
      <c r="K699" s="48"/>
      <c r="L699" s="62"/>
      <c r="M699" s="62"/>
      <c r="N699" s="68" t="s">
        <v>109</v>
      </c>
      <c r="O699" s="48">
        <v>3740.3000000000006</v>
      </c>
      <c r="P699" s="48">
        <v>17041.845000000001</v>
      </c>
      <c r="Q699" s="48">
        <v>6039.0375000000004</v>
      </c>
      <c r="R699" s="48">
        <v>530.48749999999995</v>
      </c>
      <c r="S699" s="48">
        <v>27351.670000000002</v>
      </c>
      <c r="T699" s="48"/>
      <c r="U699" s="48"/>
    </row>
    <row r="700" spans="2:21" s="46" customFormat="1" ht="15" x14ac:dyDescent="0.25">
      <c r="C700" s="62"/>
      <c r="D700" s="68" t="s">
        <v>110</v>
      </c>
      <c r="E700" s="48">
        <v>3654.7</v>
      </c>
      <c r="F700" s="48">
        <v>12662.25</v>
      </c>
      <c r="G700" s="48">
        <v>2923.38</v>
      </c>
      <c r="H700" s="48">
        <v>220.56</v>
      </c>
      <c r="I700" s="48">
        <v>19460.890000000003</v>
      </c>
      <c r="J700" s="48"/>
      <c r="K700" s="48"/>
      <c r="L700" s="62"/>
      <c r="M700" s="62"/>
      <c r="N700" s="68" t="s">
        <v>110</v>
      </c>
      <c r="O700" s="48">
        <v>3255.1825000000003</v>
      </c>
      <c r="P700" s="48">
        <v>17749.044999999998</v>
      </c>
      <c r="Q700" s="48">
        <v>7107.1599999999989</v>
      </c>
      <c r="R700" s="48">
        <v>617.51749999999993</v>
      </c>
      <c r="S700" s="48">
        <v>28728.904999999999</v>
      </c>
      <c r="T700" s="48"/>
      <c r="U700" s="48"/>
    </row>
    <row r="701" spans="2:21" s="46" customFormat="1" ht="15" x14ac:dyDescent="0.25">
      <c r="C701" s="62"/>
      <c r="D701" s="68" t="s">
        <v>111</v>
      </c>
      <c r="E701" s="48">
        <v>2430.59</v>
      </c>
      <c r="F701" s="48">
        <v>11527.875</v>
      </c>
      <c r="G701" s="48">
        <v>2514.4700000000003</v>
      </c>
      <c r="H701" s="48">
        <v>95.5</v>
      </c>
      <c r="I701" s="48">
        <v>16568.435000000001</v>
      </c>
      <c r="J701" s="48"/>
      <c r="K701" s="48"/>
      <c r="L701" s="62"/>
      <c r="M701" s="62"/>
      <c r="N701" s="68" t="s">
        <v>111</v>
      </c>
      <c r="O701" s="48">
        <v>3379.07</v>
      </c>
      <c r="P701" s="48">
        <v>15799.41</v>
      </c>
      <c r="Q701" s="48">
        <v>5653.5125000000007</v>
      </c>
      <c r="R701" s="48">
        <v>998.71499999999992</v>
      </c>
      <c r="S701" s="48">
        <v>25830.7075</v>
      </c>
      <c r="T701" s="48"/>
      <c r="U701" s="48"/>
    </row>
    <row r="702" spans="2:21" s="46" customFormat="1" ht="15" x14ac:dyDescent="0.25">
      <c r="C702" s="62">
        <v>2013</v>
      </c>
      <c r="D702" s="68" t="s">
        <v>112</v>
      </c>
      <c r="E702" s="48">
        <v>3215.75</v>
      </c>
      <c r="F702" s="48">
        <v>11986.199999999999</v>
      </c>
      <c r="G702" s="48">
        <v>3270.9900000000002</v>
      </c>
      <c r="H702" s="48">
        <v>17.8</v>
      </c>
      <c r="I702" s="48">
        <v>18490.739999999998</v>
      </c>
      <c r="J702" s="48"/>
      <c r="K702" s="48"/>
      <c r="L702" s="62"/>
      <c r="M702" s="62">
        <v>2013</v>
      </c>
      <c r="N702" s="68" t="s">
        <v>112</v>
      </c>
      <c r="O702" s="48">
        <v>3713.8199999999997</v>
      </c>
      <c r="P702" s="48">
        <v>13667.380000000001</v>
      </c>
      <c r="Q702" s="48">
        <v>6703.0974999999999</v>
      </c>
      <c r="R702" s="48">
        <v>442.9</v>
      </c>
      <c r="S702" s="48">
        <v>24527.197500000002</v>
      </c>
      <c r="T702" s="48"/>
      <c r="U702" s="48"/>
    </row>
    <row r="703" spans="2:21" s="46" customFormat="1" ht="15" x14ac:dyDescent="0.25">
      <c r="C703" s="62"/>
      <c r="D703" s="68" t="s">
        <v>113</v>
      </c>
      <c r="E703" s="48">
        <v>3555.19</v>
      </c>
      <c r="F703" s="48">
        <v>8618.4750000000004</v>
      </c>
      <c r="G703" s="48">
        <v>2735.0699999999997</v>
      </c>
      <c r="H703" s="48">
        <v>26.25</v>
      </c>
      <c r="I703" s="48">
        <v>14934.985000000001</v>
      </c>
      <c r="J703" s="48"/>
      <c r="K703" s="48"/>
      <c r="L703" s="62"/>
      <c r="M703" s="62"/>
      <c r="N703" s="68" t="s">
        <v>113</v>
      </c>
      <c r="O703" s="48">
        <v>4036.1099999999997</v>
      </c>
      <c r="P703" s="48">
        <v>14155.695</v>
      </c>
      <c r="Q703" s="48">
        <v>5935.915</v>
      </c>
      <c r="R703" s="48">
        <v>488.14</v>
      </c>
      <c r="S703" s="48">
        <v>24615.86</v>
      </c>
      <c r="T703" s="48"/>
      <c r="U703" s="48"/>
    </row>
    <row r="704" spans="2:21" s="46" customFormat="1" ht="15" x14ac:dyDescent="0.25">
      <c r="C704" s="62"/>
      <c r="D704" s="68" t="s">
        <v>114</v>
      </c>
      <c r="E704" s="48">
        <v>2801.9</v>
      </c>
      <c r="F704" s="48">
        <v>12115.099999999999</v>
      </c>
      <c r="G704" s="48">
        <v>3146.1</v>
      </c>
      <c r="H704" s="48">
        <v>17</v>
      </c>
      <c r="I704" s="48">
        <v>18080.099999999999</v>
      </c>
      <c r="J704" s="48"/>
      <c r="K704" s="48"/>
      <c r="L704" s="62"/>
      <c r="M704" s="62"/>
      <c r="N704" s="68" t="s">
        <v>114</v>
      </c>
      <c r="O704" s="48">
        <v>3202.9724999999999</v>
      </c>
      <c r="P704" s="48">
        <v>14492.4</v>
      </c>
      <c r="Q704" s="48">
        <v>4728.1475</v>
      </c>
      <c r="R704" s="48">
        <v>117.5</v>
      </c>
      <c r="S704" s="48">
        <v>22541.019999999997</v>
      </c>
      <c r="T704" s="48"/>
      <c r="U704" s="48"/>
    </row>
    <row r="705" spans="3:21" s="46" customFormat="1" ht="15" x14ac:dyDescent="0.25">
      <c r="C705" s="62"/>
      <c r="D705" s="68" t="s">
        <v>102</v>
      </c>
      <c r="E705" s="48">
        <v>3482.43</v>
      </c>
      <c r="F705" s="48">
        <v>12097.75</v>
      </c>
      <c r="G705" s="48">
        <v>3511.95</v>
      </c>
      <c r="H705" s="48">
        <v>274</v>
      </c>
      <c r="I705" s="48">
        <v>19366.13</v>
      </c>
      <c r="J705" s="48"/>
      <c r="K705" s="48"/>
      <c r="L705" s="62"/>
      <c r="M705" s="62"/>
      <c r="N705" s="68" t="s">
        <v>102</v>
      </c>
      <c r="O705" s="48">
        <v>2634.14</v>
      </c>
      <c r="P705" s="48">
        <v>16978.514999999999</v>
      </c>
      <c r="Q705" s="48">
        <v>5500.7049999999999</v>
      </c>
      <c r="R705" s="48">
        <v>451.87</v>
      </c>
      <c r="S705" s="48">
        <v>25565.23</v>
      </c>
      <c r="T705" s="48"/>
      <c r="U705" s="48"/>
    </row>
    <row r="706" spans="3:21" s="46" customFormat="1" ht="15" x14ac:dyDescent="0.25">
      <c r="C706" s="62"/>
      <c r="D706" s="68" t="s">
        <v>104</v>
      </c>
      <c r="E706" s="48">
        <v>4140.66</v>
      </c>
      <c r="F706" s="48">
        <v>11820.2</v>
      </c>
      <c r="G706" s="48">
        <v>3408.97</v>
      </c>
      <c r="H706" s="48">
        <v>39.85</v>
      </c>
      <c r="I706" s="48">
        <v>19409.68</v>
      </c>
      <c r="J706" s="48"/>
      <c r="K706" s="48"/>
      <c r="L706" s="62"/>
      <c r="M706" s="62"/>
      <c r="N706" s="68" t="s">
        <v>104</v>
      </c>
      <c r="O706" s="48">
        <v>2894.5199999999995</v>
      </c>
      <c r="P706" s="48">
        <v>15425.725000000006</v>
      </c>
      <c r="Q706" s="48">
        <v>5660.8725000000004</v>
      </c>
      <c r="R706" s="48">
        <v>357.39</v>
      </c>
      <c r="S706" s="48">
        <v>24338.507500000007</v>
      </c>
      <c r="T706" s="48"/>
      <c r="U706" s="48"/>
    </row>
    <row r="707" spans="3:21" s="46" customFormat="1" ht="15" x14ac:dyDescent="0.25">
      <c r="C707" s="62"/>
      <c r="D707" s="68" t="s">
        <v>105</v>
      </c>
      <c r="E707" s="48">
        <v>4479.8900000000003</v>
      </c>
      <c r="F707" s="48">
        <v>11954.95</v>
      </c>
      <c r="G707" s="48">
        <v>3291.3</v>
      </c>
      <c r="H707" s="48">
        <v>0</v>
      </c>
      <c r="I707" s="48">
        <v>19726.14</v>
      </c>
      <c r="J707" s="48"/>
      <c r="K707" s="48"/>
      <c r="L707" s="62"/>
      <c r="M707" s="62"/>
      <c r="N707" s="68" t="s">
        <v>105</v>
      </c>
      <c r="O707" s="48">
        <v>3170.5149999999999</v>
      </c>
      <c r="P707" s="48">
        <v>16053.694999999998</v>
      </c>
      <c r="Q707" s="48">
        <v>4975.3774999999996</v>
      </c>
      <c r="R707" s="48">
        <v>628.31999999999994</v>
      </c>
      <c r="S707" s="48">
        <v>24827.907499999998</v>
      </c>
      <c r="T707" s="48"/>
      <c r="U707" s="48"/>
    </row>
    <row r="708" spans="3:21" s="46" customFormat="1" ht="15" x14ac:dyDescent="0.25">
      <c r="C708" s="62"/>
      <c r="D708" s="68" t="s">
        <v>106</v>
      </c>
      <c r="E708" s="48">
        <v>4491.6899999999996</v>
      </c>
      <c r="F708" s="48">
        <v>14270.05</v>
      </c>
      <c r="G708" s="48">
        <v>3771.84</v>
      </c>
      <c r="H708" s="48">
        <v>47.027500000000003</v>
      </c>
      <c r="I708" s="48">
        <v>22580.607499999998</v>
      </c>
      <c r="J708" s="48"/>
      <c r="K708" s="48"/>
      <c r="L708" s="62"/>
      <c r="M708" s="62"/>
      <c r="N708" s="68" t="s">
        <v>106</v>
      </c>
      <c r="O708" s="48">
        <v>3534.9375</v>
      </c>
      <c r="P708" s="48">
        <v>17552.830000000002</v>
      </c>
      <c r="Q708" s="48">
        <v>6301.8225000000011</v>
      </c>
      <c r="R708" s="48">
        <v>466.90999999999997</v>
      </c>
      <c r="S708" s="48">
        <v>27856.500000000004</v>
      </c>
      <c r="T708" s="48"/>
      <c r="U708" s="48"/>
    </row>
    <row r="709" spans="3:21" s="46" customFormat="1" ht="15" x14ac:dyDescent="0.25">
      <c r="C709" s="62"/>
      <c r="D709" s="68" t="s">
        <v>107</v>
      </c>
      <c r="E709" s="48">
        <v>4300.78</v>
      </c>
      <c r="F709" s="48">
        <v>12081.35</v>
      </c>
      <c r="G709" s="48">
        <v>3210.3900000000003</v>
      </c>
      <c r="H709" s="48">
        <v>34</v>
      </c>
      <c r="I709" s="48">
        <v>19626.52</v>
      </c>
      <c r="J709" s="48"/>
      <c r="K709" s="48"/>
      <c r="L709" s="62"/>
      <c r="M709" s="62"/>
      <c r="N709" s="68" t="s">
        <v>107</v>
      </c>
      <c r="O709" s="48">
        <v>3639.46</v>
      </c>
      <c r="P709" s="48">
        <v>18742.605</v>
      </c>
      <c r="Q709" s="48">
        <v>5725.9825000000001</v>
      </c>
      <c r="R709" s="48">
        <v>353.93</v>
      </c>
      <c r="S709" s="48">
        <v>28461.977500000001</v>
      </c>
      <c r="T709" s="48"/>
      <c r="U709" s="48"/>
    </row>
    <row r="710" spans="3:21" s="46" customFormat="1" ht="15" x14ac:dyDescent="0.25">
      <c r="C710" s="62"/>
      <c r="D710" s="68" t="s">
        <v>108</v>
      </c>
      <c r="E710" s="48">
        <v>4429.2</v>
      </c>
      <c r="F710" s="48">
        <v>14732.4</v>
      </c>
      <c r="G710" s="48">
        <v>4029.8</v>
      </c>
      <c r="H710" s="48">
        <v>69</v>
      </c>
      <c r="I710" s="48">
        <v>23260.399999999998</v>
      </c>
      <c r="J710" s="48"/>
      <c r="K710" s="48"/>
      <c r="L710" s="62"/>
      <c r="M710" s="62"/>
      <c r="N710" s="68" t="s">
        <v>108</v>
      </c>
      <c r="O710" s="48">
        <v>3862.9400000000005</v>
      </c>
      <c r="P710" s="48">
        <v>18464.533000000003</v>
      </c>
      <c r="Q710" s="48">
        <v>8087.5625000000009</v>
      </c>
      <c r="R710" s="48">
        <v>217.29000000000002</v>
      </c>
      <c r="S710" s="48">
        <v>30632.325500000006</v>
      </c>
      <c r="T710" s="48"/>
      <c r="U710" s="48"/>
    </row>
    <row r="711" spans="3:21" s="46" customFormat="1" ht="15" x14ac:dyDescent="0.25">
      <c r="C711" s="62"/>
      <c r="D711" s="68" t="s">
        <v>109</v>
      </c>
      <c r="E711" s="48">
        <v>4670.43</v>
      </c>
      <c r="F711" s="48">
        <v>14795.800000000001</v>
      </c>
      <c r="G711" s="48">
        <v>4662.25</v>
      </c>
      <c r="H711" s="48">
        <v>45.75</v>
      </c>
      <c r="I711" s="48">
        <v>24174.230000000003</v>
      </c>
      <c r="J711" s="48"/>
      <c r="K711" s="48"/>
      <c r="L711" s="62"/>
      <c r="M711" s="62"/>
      <c r="N711" s="68" t="s">
        <v>109</v>
      </c>
      <c r="O711" s="48">
        <v>6173.3474999999999</v>
      </c>
      <c r="P711" s="48">
        <v>19896.009999999998</v>
      </c>
      <c r="Q711" s="48">
        <v>6711.3575000000001</v>
      </c>
      <c r="R711" s="48">
        <v>232.12</v>
      </c>
      <c r="S711" s="48">
        <v>33012.834999999999</v>
      </c>
      <c r="T711" s="48"/>
      <c r="U711" s="48"/>
    </row>
    <row r="712" spans="3:21" s="46" customFormat="1" ht="15" x14ac:dyDescent="0.25">
      <c r="C712" s="62"/>
      <c r="D712" s="68" t="s">
        <v>110</v>
      </c>
      <c r="E712" s="48">
        <v>4318.46</v>
      </c>
      <c r="F712" s="48">
        <v>15238</v>
      </c>
      <c r="G712" s="48">
        <v>4703.05</v>
      </c>
      <c r="H712" s="48">
        <v>70</v>
      </c>
      <c r="I712" s="48">
        <v>24329.51</v>
      </c>
      <c r="J712" s="48"/>
      <c r="K712" s="48"/>
      <c r="L712" s="62"/>
      <c r="M712" s="62"/>
      <c r="N712" s="68" t="s">
        <v>110</v>
      </c>
      <c r="O712" s="48">
        <v>4830.2224999999999</v>
      </c>
      <c r="P712" s="48">
        <v>19525.794999999998</v>
      </c>
      <c r="Q712" s="48">
        <v>6100.8099999999995</v>
      </c>
      <c r="R712" s="48">
        <v>173</v>
      </c>
      <c r="S712" s="48">
        <v>30629.827499999999</v>
      </c>
      <c r="T712" s="48"/>
      <c r="U712" s="48"/>
    </row>
    <row r="713" spans="3:21" s="46" customFormat="1" ht="15" x14ac:dyDescent="0.25">
      <c r="C713" s="62"/>
      <c r="D713" s="68" t="s">
        <v>111</v>
      </c>
      <c r="E713" s="48">
        <v>3512.08</v>
      </c>
      <c r="F713" s="48">
        <v>14983.3</v>
      </c>
      <c r="G713" s="48">
        <v>3102.92</v>
      </c>
      <c r="H713" s="48">
        <v>17</v>
      </c>
      <c r="I713" s="48">
        <v>21615.299999999996</v>
      </c>
      <c r="J713" s="48"/>
      <c r="K713" s="48"/>
      <c r="L713" s="62"/>
      <c r="M713" s="62"/>
      <c r="N713" s="68" t="s">
        <v>111</v>
      </c>
      <c r="O713" s="48">
        <v>4787.6549999999997</v>
      </c>
      <c r="P713" s="48">
        <v>17955.63</v>
      </c>
      <c r="Q713" s="48">
        <v>7432.1750000000002</v>
      </c>
      <c r="R713" s="48">
        <v>187.88</v>
      </c>
      <c r="S713" s="48">
        <v>30363.34</v>
      </c>
      <c r="T713" s="48"/>
      <c r="U713" s="48"/>
    </row>
    <row r="714" spans="3:21" s="46" customFormat="1" ht="15" x14ac:dyDescent="0.25">
      <c r="C714" s="62">
        <v>2014</v>
      </c>
      <c r="D714" s="68" t="s">
        <v>112</v>
      </c>
      <c r="E714" s="48">
        <v>2995.4300000000003</v>
      </c>
      <c r="F714" s="48">
        <v>11226.15</v>
      </c>
      <c r="G714" s="48">
        <v>3192.33</v>
      </c>
      <c r="H714" s="48">
        <v>34</v>
      </c>
      <c r="I714" s="48">
        <v>17447.91</v>
      </c>
      <c r="J714" s="48"/>
      <c r="K714" s="48"/>
      <c r="L714" s="62"/>
      <c r="M714" s="62">
        <v>2014</v>
      </c>
      <c r="N714" s="68" t="s">
        <v>112</v>
      </c>
      <c r="O714" s="48">
        <v>5478.8700000000008</v>
      </c>
      <c r="P714" s="48">
        <v>15495.129999999997</v>
      </c>
      <c r="Q714" s="48">
        <v>7417.9525000000003</v>
      </c>
      <c r="R714" s="48">
        <v>132.19</v>
      </c>
      <c r="S714" s="48">
        <v>28524.142499999998</v>
      </c>
      <c r="T714" s="48"/>
      <c r="U714" s="48"/>
    </row>
    <row r="715" spans="3:21" s="46" customFormat="1" ht="15" x14ac:dyDescent="0.25">
      <c r="C715" s="62"/>
      <c r="D715" s="68" t="s">
        <v>113</v>
      </c>
      <c r="E715" s="48">
        <v>3873.12</v>
      </c>
      <c r="F715" s="48">
        <v>15753.925000000001</v>
      </c>
      <c r="G715" s="48">
        <v>4132.9799999999996</v>
      </c>
      <c r="H715" s="48">
        <v>2.5</v>
      </c>
      <c r="I715" s="48">
        <v>23762.525000000001</v>
      </c>
      <c r="J715" s="48"/>
      <c r="K715" s="48"/>
      <c r="L715" s="62"/>
      <c r="M715" s="62"/>
      <c r="N715" s="68" t="s">
        <v>113</v>
      </c>
      <c r="O715" s="48">
        <v>5818.38</v>
      </c>
      <c r="P715" s="48">
        <v>16749.595000000005</v>
      </c>
      <c r="Q715" s="48">
        <v>7048.4349999999995</v>
      </c>
      <c r="R715" s="48">
        <v>205.95</v>
      </c>
      <c r="S715" s="48">
        <v>29822.360000000004</v>
      </c>
      <c r="T715" s="48"/>
      <c r="U715" s="48"/>
    </row>
    <row r="716" spans="3:21" s="46" customFormat="1" ht="15" x14ac:dyDescent="0.25">
      <c r="C716" s="62"/>
      <c r="D716" s="68" t="s">
        <v>114</v>
      </c>
      <c r="E716" s="48">
        <v>4014.02</v>
      </c>
      <c r="F716" s="48">
        <v>14218.15</v>
      </c>
      <c r="G716" s="48">
        <v>4402.8600000000006</v>
      </c>
      <c r="H716" s="48">
        <v>39.5</v>
      </c>
      <c r="I716" s="48">
        <v>22674.53</v>
      </c>
      <c r="J716" s="48"/>
      <c r="K716" s="48"/>
      <c r="L716" s="62"/>
      <c r="M716" s="62"/>
      <c r="N716" s="68" t="s">
        <v>114</v>
      </c>
      <c r="O716" s="48">
        <v>6032.52</v>
      </c>
      <c r="P716" s="48">
        <v>18382.576999999997</v>
      </c>
      <c r="Q716" s="48">
        <v>7148.01</v>
      </c>
      <c r="R716" s="48">
        <v>141.06</v>
      </c>
      <c r="S716" s="48">
        <v>31704.166999999998</v>
      </c>
      <c r="T716" s="48"/>
      <c r="U716" s="48"/>
    </row>
    <row r="717" spans="3:21" s="46" customFormat="1" ht="15" x14ac:dyDescent="0.25">
      <c r="C717" s="62"/>
      <c r="D717" s="68" t="s">
        <v>102</v>
      </c>
      <c r="E717" s="48">
        <v>3698.99</v>
      </c>
      <c r="F717" s="48">
        <v>14048.149999999992</v>
      </c>
      <c r="G717" s="48">
        <v>4808.5200000000004</v>
      </c>
      <c r="H717" s="48">
        <v>34</v>
      </c>
      <c r="I717" s="48">
        <v>22589.659999999993</v>
      </c>
      <c r="J717" s="48"/>
      <c r="K717" s="48"/>
      <c r="L717" s="62"/>
      <c r="M717" s="62"/>
      <c r="N717" s="68" t="s">
        <v>102</v>
      </c>
      <c r="O717" s="48">
        <v>4030.02</v>
      </c>
      <c r="P717" s="48">
        <v>16928.434000000001</v>
      </c>
      <c r="Q717" s="48">
        <v>6606.51</v>
      </c>
      <c r="R717" s="48">
        <v>161.30000000000001</v>
      </c>
      <c r="S717" s="48">
        <v>27726.263999999999</v>
      </c>
      <c r="T717" s="48"/>
      <c r="U717" s="48"/>
    </row>
    <row r="718" spans="3:21" s="46" customFormat="1" ht="15" x14ac:dyDescent="0.25">
      <c r="C718" s="62"/>
      <c r="D718" s="68" t="s">
        <v>104</v>
      </c>
      <c r="E718" s="48">
        <v>3969.25</v>
      </c>
      <c r="F718" s="48">
        <v>12600.323</v>
      </c>
      <c r="G718" s="48">
        <v>4119.07</v>
      </c>
      <c r="H718" s="48">
        <v>69.05</v>
      </c>
      <c r="I718" s="48">
        <v>20757.692999999999</v>
      </c>
      <c r="J718" s="48"/>
      <c r="K718" s="48"/>
      <c r="L718" s="62"/>
      <c r="M718" s="62"/>
      <c r="N718" s="68" t="s">
        <v>104</v>
      </c>
      <c r="O718" s="48">
        <v>4053.14</v>
      </c>
      <c r="P718" s="48">
        <v>17033.096000000005</v>
      </c>
      <c r="Q718" s="48">
        <v>7286.3024999999998</v>
      </c>
      <c r="R718" s="48">
        <v>120.15</v>
      </c>
      <c r="S718" s="48">
        <v>28492.688500000004</v>
      </c>
      <c r="T718" s="48"/>
      <c r="U718" s="48"/>
    </row>
    <row r="719" spans="3:21" s="46" customFormat="1" ht="15" x14ac:dyDescent="0.25">
      <c r="C719" s="62"/>
      <c r="D719" s="68" t="s">
        <v>105</v>
      </c>
      <c r="E719" s="48">
        <v>3261.97</v>
      </c>
      <c r="F719" s="48">
        <v>12037.248</v>
      </c>
      <c r="G719" s="48">
        <v>4493.51</v>
      </c>
      <c r="H719" s="48">
        <v>1</v>
      </c>
      <c r="I719" s="48">
        <v>19793.727999999999</v>
      </c>
      <c r="J719" s="48"/>
      <c r="K719" s="48"/>
      <c r="L719" s="62"/>
      <c r="M719" s="62"/>
      <c r="N719" s="68" t="s">
        <v>105</v>
      </c>
      <c r="O719" s="48">
        <v>4418.5225</v>
      </c>
      <c r="P719" s="48">
        <v>14477.718999999999</v>
      </c>
      <c r="Q719" s="48">
        <v>6570.2224999999999</v>
      </c>
      <c r="R719" s="48">
        <v>246.01</v>
      </c>
      <c r="S719" s="48">
        <v>25712.473999999998</v>
      </c>
      <c r="T719" s="48"/>
      <c r="U719" s="48"/>
    </row>
    <row r="720" spans="3:21" s="46" customFormat="1" ht="15" x14ac:dyDescent="0.25">
      <c r="C720" s="62"/>
      <c r="D720" s="68" t="s">
        <v>106</v>
      </c>
      <c r="E720" s="48">
        <v>3188.81</v>
      </c>
      <c r="F720" s="48">
        <v>17573.759000000002</v>
      </c>
      <c r="G720" s="48">
        <v>4468.38</v>
      </c>
      <c r="H720" s="48">
        <v>25.75</v>
      </c>
      <c r="I720" s="48">
        <v>25256.699000000004</v>
      </c>
      <c r="J720" s="48"/>
      <c r="K720" s="48"/>
      <c r="L720" s="62"/>
      <c r="M720" s="62"/>
      <c r="N720" s="68" t="s">
        <v>106</v>
      </c>
      <c r="O720" s="48">
        <v>4319.3675000000003</v>
      </c>
      <c r="P720" s="48">
        <v>18653.425000000003</v>
      </c>
      <c r="Q720" s="48">
        <v>7263.5050000000001</v>
      </c>
      <c r="R720" s="48">
        <v>204.2</v>
      </c>
      <c r="S720" s="48">
        <v>30440.497500000005</v>
      </c>
      <c r="T720" s="48"/>
      <c r="U720" s="48"/>
    </row>
    <row r="721" spans="3:21" s="46" customFormat="1" ht="15" x14ac:dyDescent="0.25">
      <c r="C721" s="62"/>
      <c r="D721" s="68" t="s">
        <v>107</v>
      </c>
      <c r="E721" s="48">
        <v>3198.4700000000003</v>
      </c>
      <c r="F721" s="48">
        <v>17377.879000000001</v>
      </c>
      <c r="G721" s="48">
        <v>3413.55</v>
      </c>
      <c r="H721" s="48">
        <v>73.245000000000005</v>
      </c>
      <c r="I721" s="48">
        <v>24063.144</v>
      </c>
      <c r="J721" s="48"/>
      <c r="K721" s="48"/>
      <c r="L721" s="62"/>
      <c r="M721" s="62"/>
      <c r="N721" s="68" t="s">
        <v>107</v>
      </c>
      <c r="O721" s="48">
        <v>4399.7000000000007</v>
      </c>
      <c r="P721" s="48">
        <v>16374.122000000001</v>
      </c>
      <c r="Q721" s="48">
        <v>7088.9974999999995</v>
      </c>
      <c r="R721" s="48">
        <v>231.95999999999998</v>
      </c>
      <c r="S721" s="48">
        <v>28094.779499999997</v>
      </c>
      <c r="T721" s="48"/>
      <c r="U721" s="48"/>
    </row>
    <row r="722" spans="3:21" s="46" customFormat="1" ht="15" x14ac:dyDescent="0.25">
      <c r="C722" s="62"/>
      <c r="D722" s="68" t="s">
        <v>108</v>
      </c>
      <c r="E722" s="48">
        <v>3254.34</v>
      </c>
      <c r="F722" s="48">
        <v>17775.990999999998</v>
      </c>
      <c r="G722" s="48">
        <v>2824.84</v>
      </c>
      <c r="H722" s="48">
        <v>97.362499999999997</v>
      </c>
      <c r="I722" s="48">
        <v>23952.533499999998</v>
      </c>
      <c r="J722" s="48"/>
      <c r="K722" s="48"/>
      <c r="L722" s="62"/>
      <c r="M722" s="62"/>
      <c r="N722" s="68" t="s">
        <v>108</v>
      </c>
      <c r="O722" s="48">
        <v>4499.32</v>
      </c>
      <c r="P722" s="48">
        <v>16847.936000000002</v>
      </c>
      <c r="Q722" s="48">
        <v>6675.494999999999</v>
      </c>
      <c r="R722" s="48">
        <v>426.46999999999997</v>
      </c>
      <c r="S722" s="48">
        <v>28449.221000000001</v>
      </c>
      <c r="T722" s="48"/>
      <c r="U722" s="48"/>
    </row>
    <row r="723" spans="3:21" s="46" customFormat="1" ht="15" x14ac:dyDescent="0.25">
      <c r="C723" s="62"/>
      <c r="D723" s="68" t="s">
        <v>109</v>
      </c>
      <c r="E723" s="48">
        <v>4075.56</v>
      </c>
      <c r="F723" s="48">
        <v>18188.856</v>
      </c>
      <c r="G723" s="48">
        <v>2824.4199999999996</v>
      </c>
      <c r="H723" s="48">
        <v>39.207499999999996</v>
      </c>
      <c r="I723" s="48">
        <v>25128.0435</v>
      </c>
      <c r="J723" s="48"/>
      <c r="K723" s="48"/>
      <c r="L723" s="62"/>
      <c r="M723" s="62"/>
      <c r="N723" s="68" t="s">
        <v>109</v>
      </c>
      <c r="O723" s="48">
        <v>4819.13</v>
      </c>
      <c r="P723" s="48">
        <v>16454.472999999998</v>
      </c>
      <c r="Q723" s="48">
        <v>7879.1999999999989</v>
      </c>
      <c r="R723" s="48">
        <v>270.61</v>
      </c>
      <c r="S723" s="48">
        <v>29423.413</v>
      </c>
      <c r="T723" s="48"/>
      <c r="U723" s="48"/>
    </row>
    <row r="724" spans="3:21" s="46" customFormat="1" ht="15" x14ac:dyDescent="0.25">
      <c r="C724" s="62"/>
      <c r="D724" s="68" t="s">
        <v>110</v>
      </c>
      <c r="E724" s="48">
        <v>2784.13</v>
      </c>
      <c r="F724" s="48">
        <v>16326.599</v>
      </c>
      <c r="G724" s="48">
        <v>3407.5699999999997</v>
      </c>
      <c r="H724" s="48">
        <v>85</v>
      </c>
      <c r="I724" s="48">
        <v>22603.298999999999</v>
      </c>
      <c r="J724" s="48"/>
      <c r="K724" s="48"/>
      <c r="L724" s="62"/>
      <c r="M724" s="62"/>
      <c r="N724" s="68" t="s">
        <v>110</v>
      </c>
      <c r="O724" s="48">
        <v>5063.1900000000005</v>
      </c>
      <c r="P724" s="48">
        <v>17681.293999999998</v>
      </c>
      <c r="Q724" s="48">
        <v>5974.8675000000003</v>
      </c>
      <c r="R724" s="48">
        <v>152.86000000000001</v>
      </c>
      <c r="S724" s="48">
        <v>28872.211499999998</v>
      </c>
      <c r="T724" s="48"/>
      <c r="U724" s="48"/>
    </row>
    <row r="725" spans="3:21" s="46" customFormat="1" ht="15" x14ac:dyDescent="0.25">
      <c r="C725" s="62"/>
      <c r="D725" s="68" t="s">
        <v>111</v>
      </c>
      <c r="E725" s="48">
        <v>2684.9700000000003</v>
      </c>
      <c r="F725" s="48">
        <v>18134.68</v>
      </c>
      <c r="G725" s="48">
        <v>2808.85</v>
      </c>
      <c r="H725" s="48">
        <v>53</v>
      </c>
      <c r="I725" s="48">
        <v>23681.5</v>
      </c>
      <c r="J725" s="48"/>
      <c r="K725" s="48"/>
      <c r="L725" s="62"/>
      <c r="M725" s="62"/>
      <c r="N725" s="68" t="s">
        <v>111</v>
      </c>
      <c r="O725" s="48">
        <v>3717.8</v>
      </c>
      <c r="P725" s="48">
        <v>15484.720999999998</v>
      </c>
      <c r="Q725" s="48">
        <v>5872.42</v>
      </c>
      <c r="R725" s="48">
        <v>380.94</v>
      </c>
      <c r="S725" s="48">
        <v>25455.880999999998</v>
      </c>
      <c r="T725" s="48"/>
      <c r="U725" s="48"/>
    </row>
    <row r="726" spans="3:21" s="46" customFormat="1" ht="15" x14ac:dyDescent="0.25">
      <c r="C726" s="62">
        <v>2015</v>
      </c>
      <c r="D726" s="68" t="s">
        <v>112</v>
      </c>
      <c r="E726" s="48">
        <v>2268.7000000000003</v>
      </c>
      <c r="F726" s="48">
        <v>14969.542000000001</v>
      </c>
      <c r="G726" s="48">
        <v>2483.8999999999996</v>
      </c>
      <c r="H726" s="48">
        <v>47.5</v>
      </c>
      <c r="I726" s="48">
        <v>19769.642</v>
      </c>
      <c r="J726" s="48"/>
      <c r="K726" s="48"/>
      <c r="L726" s="62"/>
      <c r="M726" s="62">
        <v>2015</v>
      </c>
      <c r="N726" s="68" t="s">
        <v>112</v>
      </c>
      <c r="O726" s="48">
        <v>3862.8575000000001</v>
      </c>
      <c r="P726" s="48">
        <v>12413.572</v>
      </c>
      <c r="Q726" s="48">
        <v>6305.5625</v>
      </c>
      <c r="R726" s="48">
        <v>378.97</v>
      </c>
      <c r="S726" s="48">
        <v>22960.962</v>
      </c>
      <c r="T726" s="48"/>
      <c r="U726" s="48"/>
    </row>
    <row r="727" spans="3:21" s="46" customFormat="1" ht="15" x14ac:dyDescent="0.25">
      <c r="C727" s="62"/>
      <c r="D727" s="68" t="s">
        <v>113</v>
      </c>
      <c r="E727" s="48">
        <v>2573.48</v>
      </c>
      <c r="F727" s="48">
        <v>14451.297999999999</v>
      </c>
      <c r="G727" s="48">
        <v>2978.165</v>
      </c>
      <c r="H727" s="48">
        <v>110.5</v>
      </c>
      <c r="I727" s="48">
        <v>20113.442999999999</v>
      </c>
      <c r="J727" s="48"/>
      <c r="K727" s="48"/>
      <c r="L727" s="62"/>
      <c r="M727" s="62"/>
      <c r="N727" s="68" t="s">
        <v>113</v>
      </c>
      <c r="O727" s="48">
        <v>4707.5774999999994</v>
      </c>
      <c r="P727" s="48">
        <v>12017.768999999998</v>
      </c>
      <c r="Q727" s="48">
        <v>6910.1124999999993</v>
      </c>
      <c r="R727" s="48">
        <v>571.75</v>
      </c>
      <c r="S727" s="48">
        <v>24207.208999999999</v>
      </c>
      <c r="T727" s="48"/>
      <c r="U727" s="48"/>
    </row>
    <row r="728" spans="3:21" s="46" customFormat="1" ht="15" x14ac:dyDescent="0.25">
      <c r="C728" s="62"/>
      <c r="D728" s="68" t="s">
        <v>114</v>
      </c>
      <c r="E728" s="48">
        <v>3050.6</v>
      </c>
      <c r="F728" s="48">
        <v>16004</v>
      </c>
      <c r="G728" s="48">
        <v>2322.9900000000002</v>
      </c>
      <c r="H728" s="48">
        <v>38</v>
      </c>
      <c r="I728" s="48">
        <v>21415.59</v>
      </c>
      <c r="J728" s="48"/>
      <c r="K728" s="48"/>
      <c r="L728" s="62"/>
      <c r="M728" s="62"/>
      <c r="N728" s="68" t="s">
        <v>114</v>
      </c>
      <c r="O728" s="48">
        <v>5452.91</v>
      </c>
      <c r="P728" s="48">
        <v>14408.944</v>
      </c>
      <c r="Q728" s="48">
        <v>6369.3849999999993</v>
      </c>
      <c r="R728" s="48">
        <v>130</v>
      </c>
      <c r="S728" s="48">
        <v>26361.238999999998</v>
      </c>
      <c r="T728" s="48"/>
      <c r="U728" s="48"/>
    </row>
    <row r="729" spans="3:21" s="46" customFormat="1" ht="15" x14ac:dyDescent="0.25">
      <c r="C729" s="62"/>
      <c r="D729" s="68" t="s">
        <v>102</v>
      </c>
      <c r="E729" s="48">
        <v>2923.31</v>
      </c>
      <c r="F729" s="48">
        <v>15333.895</v>
      </c>
      <c r="G729" s="48">
        <v>2255.1949999999997</v>
      </c>
      <c r="H729" s="48">
        <v>78.5</v>
      </c>
      <c r="I729" s="48">
        <v>20590.900000000001</v>
      </c>
      <c r="J729" s="48"/>
      <c r="K729" s="48"/>
      <c r="L729" s="62"/>
      <c r="M729" s="62"/>
      <c r="N729" s="68" t="s">
        <v>102</v>
      </c>
      <c r="O729" s="48">
        <v>5726.2</v>
      </c>
      <c r="P729" s="48">
        <v>14473.764999999998</v>
      </c>
      <c r="Q729" s="48">
        <v>5212.4724999999999</v>
      </c>
      <c r="R729" s="48">
        <v>101.25</v>
      </c>
      <c r="S729" s="48">
        <v>25513.687499999996</v>
      </c>
      <c r="T729" s="48"/>
      <c r="U729" s="48"/>
    </row>
    <row r="730" spans="3:21" s="46" customFormat="1" ht="15" x14ac:dyDescent="0.25">
      <c r="C730" s="62"/>
      <c r="D730" s="68" t="s">
        <v>104</v>
      </c>
      <c r="E730" s="48">
        <v>3813.91</v>
      </c>
      <c r="F730" s="48">
        <v>15159.374</v>
      </c>
      <c r="G730" s="48">
        <v>2637.9349999999999</v>
      </c>
      <c r="H730" s="48">
        <v>117</v>
      </c>
      <c r="I730" s="48">
        <v>21728.219000000001</v>
      </c>
      <c r="J730" s="48"/>
      <c r="K730" s="48"/>
      <c r="L730" s="62"/>
      <c r="M730" s="62"/>
      <c r="N730" s="68" t="s">
        <v>104</v>
      </c>
      <c r="O730" s="48">
        <v>7268.87</v>
      </c>
      <c r="P730" s="48">
        <v>14778.163999999999</v>
      </c>
      <c r="Q730" s="48">
        <v>6723.0299999999988</v>
      </c>
      <c r="R730" s="48">
        <v>184.55</v>
      </c>
      <c r="S730" s="48">
        <v>28954.613999999998</v>
      </c>
      <c r="T730" s="48"/>
      <c r="U730" s="48"/>
    </row>
    <row r="731" spans="3:21" s="46" customFormat="1" ht="15" x14ac:dyDescent="0.25">
      <c r="C731" s="62"/>
      <c r="D731" s="68" t="s">
        <v>105</v>
      </c>
      <c r="E731" s="48">
        <v>4117.32</v>
      </c>
      <c r="F731" s="48">
        <v>14662.464</v>
      </c>
      <c r="G731" s="48">
        <v>2832.8250000000003</v>
      </c>
      <c r="H731" s="48">
        <v>141</v>
      </c>
      <c r="I731" s="48">
        <v>21753.609</v>
      </c>
      <c r="J731" s="48"/>
      <c r="K731" s="48"/>
      <c r="L731" s="62"/>
      <c r="M731" s="62"/>
      <c r="N731" s="68" t="s">
        <v>105</v>
      </c>
      <c r="O731" s="48">
        <v>7991.88</v>
      </c>
      <c r="P731" s="48">
        <v>14052.179999999998</v>
      </c>
      <c r="Q731" s="48">
        <v>5624.8249999999989</v>
      </c>
      <c r="R731" s="48">
        <v>298.56</v>
      </c>
      <c r="S731" s="48">
        <v>27967.444999999996</v>
      </c>
      <c r="T731" s="48"/>
      <c r="U731" s="48"/>
    </row>
    <row r="732" spans="3:21" s="46" customFormat="1" ht="15" x14ac:dyDescent="0.25">
      <c r="C732" s="62"/>
      <c r="D732" s="68" t="s">
        <v>106</v>
      </c>
      <c r="E732" s="48">
        <v>4486.88</v>
      </c>
      <c r="F732" s="48">
        <v>17042.416999999998</v>
      </c>
      <c r="G732" s="48">
        <v>3879.6699999999996</v>
      </c>
      <c r="H732" s="48">
        <v>256.5</v>
      </c>
      <c r="I732" s="48">
        <v>25665.466999999997</v>
      </c>
      <c r="J732" s="48"/>
      <c r="K732" s="48"/>
      <c r="L732" s="62"/>
      <c r="M732" s="62"/>
      <c r="N732" s="68" t="s">
        <v>106</v>
      </c>
      <c r="O732" s="48">
        <v>7623.2375000000002</v>
      </c>
      <c r="P732" s="48">
        <v>15524.796000000002</v>
      </c>
      <c r="Q732" s="48">
        <v>6924.4925000000003</v>
      </c>
      <c r="R732" s="48">
        <v>285.06</v>
      </c>
      <c r="S732" s="48">
        <v>30357.586000000003</v>
      </c>
      <c r="T732" s="48"/>
      <c r="U732" s="48"/>
    </row>
    <row r="733" spans="3:21" s="46" customFormat="1" ht="15" x14ac:dyDescent="0.25">
      <c r="C733" s="62"/>
      <c r="D733" s="68" t="s">
        <v>107</v>
      </c>
      <c r="E733" s="48">
        <v>4234.33</v>
      </c>
      <c r="F733" s="48">
        <v>19309.667000000001</v>
      </c>
      <c r="G733" s="48">
        <v>3577.1954999999998</v>
      </c>
      <c r="H733" s="48">
        <v>361.5</v>
      </c>
      <c r="I733" s="48">
        <v>27482.692500000005</v>
      </c>
      <c r="J733" s="48"/>
      <c r="K733" s="48"/>
      <c r="L733" s="62"/>
      <c r="M733" s="62"/>
      <c r="N733" s="68" t="s">
        <v>107</v>
      </c>
      <c r="O733" s="48">
        <v>6892.1674999999996</v>
      </c>
      <c r="P733" s="48">
        <v>18106.0965</v>
      </c>
      <c r="Q733" s="48">
        <v>7450.3524999999991</v>
      </c>
      <c r="R733" s="48">
        <v>124.5</v>
      </c>
      <c r="S733" s="48">
        <v>32573.116499999996</v>
      </c>
      <c r="T733" s="48"/>
      <c r="U733" s="48"/>
    </row>
    <row r="734" spans="3:21" s="46" customFormat="1" ht="15" x14ac:dyDescent="0.25">
      <c r="C734" s="62"/>
      <c r="D734" s="68" t="s">
        <v>108</v>
      </c>
      <c r="E734" s="48">
        <v>4664.6400000000003</v>
      </c>
      <c r="F734" s="48">
        <v>15893.330999999998</v>
      </c>
      <c r="G734" s="48">
        <v>3853.3650000000002</v>
      </c>
      <c r="H734" s="48">
        <v>196.5</v>
      </c>
      <c r="I734" s="48">
        <v>24607.835999999999</v>
      </c>
      <c r="J734" s="48"/>
      <c r="K734" s="48"/>
      <c r="L734" s="62"/>
      <c r="M734" s="62"/>
      <c r="N734" s="68" t="s">
        <v>108</v>
      </c>
      <c r="O734" s="48">
        <v>7242.5874999999996</v>
      </c>
      <c r="P734" s="48">
        <v>16836.088</v>
      </c>
      <c r="Q734" s="48">
        <v>8102.7100000000009</v>
      </c>
      <c r="R734" s="48">
        <v>262.72749999999996</v>
      </c>
      <c r="S734" s="48">
        <v>32444.112999999998</v>
      </c>
      <c r="T734" s="48"/>
      <c r="U734" s="48"/>
    </row>
    <row r="735" spans="3:21" s="46" customFormat="1" ht="15" x14ac:dyDescent="0.25">
      <c r="C735" s="62"/>
      <c r="D735" s="68" t="s">
        <v>109</v>
      </c>
      <c r="E735" s="48">
        <v>4839.08</v>
      </c>
      <c r="F735" s="48">
        <v>16807.793999999998</v>
      </c>
      <c r="G735" s="48">
        <v>4122.1000000000004</v>
      </c>
      <c r="H735" s="48">
        <v>245.5</v>
      </c>
      <c r="I735" s="48">
        <v>26014.473999999995</v>
      </c>
      <c r="J735" s="48"/>
      <c r="K735" s="48"/>
      <c r="L735" s="62"/>
      <c r="M735" s="62"/>
      <c r="N735" s="68" t="s">
        <v>109</v>
      </c>
      <c r="O735" s="48">
        <v>7527.17</v>
      </c>
      <c r="P735" s="48">
        <v>16470.936000000002</v>
      </c>
      <c r="Q735" s="48">
        <v>8188.8050000000003</v>
      </c>
      <c r="R735" s="48">
        <v>369.98750000000001</v>
      </c>
      <c r="S735" s="48">
        <v>32556.898499999999</v>
      </c>
      <c r="T735" s="48"/>
      <c r="U735" s="48"/>
    </row>
    <row r="736" spans="3:21" s="46" customFormat="1" ht="15" x14ac:dyDescent="0.25">
      <c r="C736" s="62"/>
      <c r="D736" s="68" t="s">
        <v>110</v>
      </c>
      <c r="E736" s="48">
        <v>4053.8199999999997</v>
      </c>
      <c r="F736" s="48">
        <v>15008.016999999998</v>
      </c>
      <c r="G736" s="48">
        <v>4008.3999999999996</v>
      </c>
      <c r="H736" s="48">
        <v>284.2</v>
      </c>
      <c r="I736" s="48">
        <v>23354.437000000002</v>
      </c>
      <c r="J736" s="48"/>
      <c r="K736" s="48"/>
      <c r="L736" s="62"/>
      <c r="M736" s="62"/>
      <c r="N736" s="68" t="s">
        <v>110</v>
      </c>
      <c r="O736" s="48">
        <v>6258.5939999999991</v>
      </c>
      <c r="P736" s="48">
        <v>15209.186999999996</v>
      </c>
      <c r="Q736" s="48">
        <v>7649.88</v>
      </c>
      <c r="R736" s="48">
        <v>165.85</v>
      </c>
      <c r="S736" s="48">
        <v>29283.510999999995</v>
      </c>
      <c r="T736" s="48"/>
      <c r="U736" s="48"/>
    </row>
    <row r="737" spans="2:21" s="46" customFormat="1" ht="15" x14ac:dyDescent="0.25">
      <c r="C737" s="62"/>
      <c r="D737" s="68" t="s">
        <v>111</v>
      </c>
      <c r="E737" s="48">
        <v>3434.13</v>
      </c>
      <c r="F737" s="48">
        <v>16613.868999999999</v>
      </c>
      <c r="G737" s="48">
        <v>4694.2049999999999</v>
      </c>
      <c r="H737" s="48">
        <v>132</v>
      </c>
      <c r="I737" s="48">
        <v>24874.203999999998</v>
      </c>
      <c r="J737" s="48"/>
      <c r="K737" s="48"/>
      <c r="L737" s="62"/>
      <c r="M737" s="62"/>
      <c r="N737" s="68" t="s">
        <v>111</v>
      </c>
      <c r="O737" s="48">
        <v>6056.6</v>
      </c>
      <c r="P737" s="48">
        <v>17424.863999999998</v>
      </c>
      <c r="Q737" s="48">
        <v>8046.3574999999992</v>
      </c>
      <c r="R737" s="48">
        <v>150.20999999999998</v>
      </c>
      <c r="S737" s="48">
        <v>31678.031499999997</v>
      </c>
      <c r="T737" s="48"/>
      <c r="U737" s="48"/>
    </row>
    <row r="738" spans="2:21" s="46" customFormat="1" ht="15" x14ac:dyDescent="0.25">
      <c r="C738" s="62">
        <v>2016</v>
      </c>
      <c r="D738" s="68" t="s">
        <v>112</v>
      </c>
      <c r="E738" s="48">
        <v>2916.17</v>
      </c>
      <c r="F738" s="48">
        <v>15409.787999999999</v>
      </c>
      <c r="G738" s="48">
        <v>3324.4324999999999</v>
      </c>
      <c r="H738" s="48">
        <v>218</v>
      </c>
      <c r="I738" s="48">
        <v>21868.390499999998</v>
      </c>
      <c r="J738" s="48"/>
      <c r="K738" s="48"/>
      <c r="L738" s="62"/>
      <c r="M738" s="62">
        <v>2016</v>
      </c>
      <c r="N738" s="68" t="s">
        <v>112</v>
      </c>
      <c r="O738" s="48">
        <v>2939.36</v>
      </c>
      <c r="P738" s="48">
        <v>13572.075999999999</v>
      </c>
      <c r="Q738" s="48">
        <v>6963.5175000000008</v>
      </c>
      <c r="R738" s="48">
        <v>107.25</v>
      </c>
      <c r="S738" s="48">
        <v>23582.2035</v>
      </c>
      <c r="T738" s="48"/>
      <c r="U738" s="48"/>
    </row>
    <row r="739" spans="2:21" s="46" customFormat="1" ht="15" x14ac:dyDescent="0.25">
      <c r="C739" s="62"/>
      <c r="D739" s="68" t="s">
        <v>113</v>
      </c>
      <c r="E739" s="48">
        <v>3814.4500000000003</v>
      </c>
      <c r="F739" s="48">
        <v>14420.673999999999</v>
      </c>
      <c r="G739" s="48">
        <v>4541.2075000000004</v>
      </c>
      <c r="H739" s="48">
        <v>389.27499999999998</v>
      </c>
      <c r="I739" s="48">
        <v>23165.606500000002</v>
      </c>
      <c r="J739" s="48"/>
      <c r="K739" s="48"/>
      <c r="L739" s="62"/>
      <c r="M739" s="62"/>
      <c r="N739" s="68" t="s">
        <v>113</v>
      </c>
      <c r="O739" s="48">
        <v>3869.04</v>
      </c>
      <c r="P739" s="48">
        <v>14764.618999999999</v>
      </c>
      <c r="Q739" s="48">
        <v>8969.505000000001</v>
      </c>
      <c r="R739" s="48">
        <v>248.70999999999998</v>
      </c>
      <c r="S739" s="48">
        <v>27851.874</v>
      </c>
      <c r="T739" s="48"/>
      <c r="U739" s="48"/>
    </row>
    <row r="740" spans="2:21" s="46" customFormat="1" ht="15" x14ac:dyDescent="0.25">
      <c r="C740" s="62"/>
      <c r="D740" s="68" t="s">
        <v>114</v>
      </c>
      <c r="E740" s="48">
        <v>3914.5299999999997</v>
      </c>
      <c r="F740" s="48">
        <v>15575.333000000001</v>
      </c>
      <c r="G740" s="48">
        <v>4227.6324999999997</v>
      </c>
      <c r="H740" s="48">
        <v>103.742</v>
      </c>
      <c r="I740" s="48">
        <v>23821.237499999999</v>
      </c>
      <c r="J740" s="48"/>
      <c r="K740" s="48"/>
      <c r="L740" s="62"/>
      <c r="M740" s="62"/>
      <c r="N740" s="68" t="s">
        <v>114</v>
      </c>
      <c r="O740" s="48">
        <v>4347.5599999999995</v>
      </c>
      <c r="P740" s="48">
        <v>14312.825000000001</v>
      </c>
      <c r="Q740" s="48">
        <v>8564.6274999999987</v>
      </c>
      <c r="R740" s="48">
        <v>202.85</v>
      </c>
      <c r="S740" s="48">
        <v>27427.862499999999</v>
      </c>
      <c r="T740" s="48"/>
      <c r="U740" s="48"/>
    </row>
    <row r="741" spans="2:21" s="46" customFormat="1" ht="15" x14ac:dyDescent="0.25">
      <c r="C741" s="62"/>
      <c r="D741" s="68" t="s">
        <v>102</v>
      </c>
      <c r="E741" s="48">
        <v>3892.0699999999997</v>
      </c>
      <c r="F741" s="48">
        <v>15114.119000000001</v>
      </c>
      <c r="G741" s="48">
        <v>3593.4275000000002</v>
      </c>
      <c r="H741" s="48">
        <v>202.5</v>
      </c>
      <c r="I741" s="48">
        <v>22802.1165</v>
      </c>
      <c r="J741" s="48"/>
      <c r="K741" s="48"/>
      <c r="L741" s="62"/>
      <c r="M741" s="62"/>
      <c r="N741" s="68" t="s">
        <v>102</v>
      </c>
      <c r="O741" s="48">
        <v>5280.81</v>
      </c>
      <c r="P741" s="48">
        <v>14708.619000000001</v>
      </c>
      <c r="Q741" s="48">
        <v>7896.0749999999989</v>
      </c>
      <c r="R741" s="48">
        <v>160.1</v>
      </c>
      <c r="S741" s="48">
        <v>28045.603999999999</v>
      </c>
      <c r="T741" s="48"/>
      <c r="U741" s="48"/>
    </row>
    <row r="742" spans="2:21" s="46" customFormat="1" ht="15" x14ac:dyDescent="0.25">
      <c r="C742" s="62"/>
      <c r="D742" s="68" t="s">
        <v>104</v>
      </c>
      <c r="E742" s="48">
        <v>3769.3</v>
      </c>
      <c r="F742" s="48">
        <v>14868.266</v>
      </c>
      <c r="G742" s="48">
        <v>3679.3475000000003</v>
      </c>
      <c r="H742" s="48">
        <v>54.08</v>
      </c>
      <c r="I742" s="48">
        <v>22370.9935</v>
      </c>
      <c r="J742" s="48"/>
      <c r="K742" s="48"/>
      <c r="L742" s="62"/>
      <c r="M742" s="62"/>
      <c r="N742" s="68" t="s">
        <v>104</v>
      </c>
      <c r="O742" s="48">
        <v>6928.5599999999995</v>
      </c>
      <c r="P742" s="48">
        <v>12963.710999999998</v>
      </c>
      <c r="Q742" s="48">
        <v>8518.5400000000009</v>
      </c>
      <c r="R742" s="48">
        <v>175.22</v>
      </c>
      <c r="S742" s="48">
        <v>28586.030999999999</v>
      </c>
      <c r="T742" s="48"/>
      <c r="U742" s="48"/>
    </row>
    <row r="743" spans="2:21" s="46" customFormat="1" ht="15" x14ac:dyDescent="0.25">
      <c r="C743" s="62"/>
      <c r="D743" s="68" t="s">
        <v>105</v>
      </c>
      <c r="E743" s="48">
        <v>4171.63</v>
      </c>
      <c r="F743" s="48">
        <v>11763.089</v>
      </c>
      <c r="G743" s="48">
        <v>2362.4849999999997</v>
      </c>
      <c r="H743" s="48">
        <v>38.6175</v>
      </c>
      <c r="I743" s="48">
        <v>18335.821500000002</v>
      </c>
      <c r="J743" s="48"/>
      <c r="K743" s="48"/>
      <c r="L743" s="62"/>
      <c r="M743" s="62"/>
      <c r="N743" s="68" t="s">
        <v>105</v>
      </c>
      <c r="O743" s="48">
        <v>6741.03</v>
      </c>
      <c r="P743" s="48">
        <v>15408.845500000001</v>
      </c>
      <c r="Q743" s="48">
        <v>9168.2425000000003</v>
      </c>
      <c r="R743" s="48">
        <v>107.24999999999977</v>
      </c>
      <c r="S743" s="48">
        <v>31425.368000000002</v>
      </c>
      <c r="T743" s="48"/>
      <c r="U743" s="48"/>
    </row>
    <row r="744" spans="2:21" s="46" customFormat="1" ht="14.25" customHeight="1" x14ac:dyDescent="0.25">
      <c r="C744" s="62"/>
      <c r="D744" s="68" t="s">
        <v>106</v>
      </c>
      <c r="E744" s="48">
        <v>2989.54</v>
      </c>
      <c r="F744" s="48">
        <v>15423.089</v>
      </c>
      <c r="G744" s="48">
        <v>2168.9499999999998</v>
      </c>
      <c r="H744" s="48">
        <v>84</v>
      </c>
      <c r="I744" s="48">
        <v>20665.579000000002</v>
      </c>
      <c r="J744" s="48"/>
      <c r="K744" s="48"/>
      <c r="L744" s="62"/>
      <c r="M744" s="62"/>
      <c r="N744" s="68" t="s">
        <v>106</v>
      </c>
      <c r="O744" s="48">
        <v>4751.25</v>
      </c>
      <c r="P744" s="48">
        <v>16494.708500000001</v>
      </c>
      <c r="Q744" s="48">
        <v>6864.1849999999995</v>
      </c>
      <c r="R744" s="48">
        <v>121.97</v>
      </c>
      <c r="S744" s="48">
        <v>28232.113499999999</v>
      </c>
      <c r="T744" s="48"/>
      <c r="U744" s="48"/>
    </row>
    <row r="745" spans="2:21" s="46" customFormat="1" ht="14.25" customHeight="1" x14ac:dyDescent="0.25">
      <c r="C745" s="62"/>
      <c r="D745" s="68" t="s">
        <v>107</v>
      </c>
      <c r="E745" s="48">
        <v>4265.16</v>
      </c>
      <c r="F745" s="48">
        <v>20735.145</v>
      </c>
      <c r="G745" s="48">
        <v>3019.69</v>
      </c>
      <c r="H745" s="48">
        <v>61.25</v>
      </c>
      <c r="I745" s="48">
        <v>28081.244999999999</v>
      </c>
      <c r="J745" s="48"/>
      <c r="K745" s="48"/>
      <c r="L745" s="62"/>
      <c r="M745" s="62"/>
      <c r="N745" s="68" t="s">
        <v>107</v>
      </c>
      <c r="O745" s="48">
        <v>4878.43</v>
      </c>
      <c r="P745" s="48">
        <v>18731.280999999999</v>
      </c>
      <c r="Q745" s="48">
        <v>11755.29</v>
      </c>
      <c r="R745" s="48">
        <v>219.14749999999995</v>
      </c>
      <c r="S745" s="48">
        <v>35584.148500000003</v>
      </c>
      <c r="T745" s="48"/>
      <c r="U745" s="48"/>
    </row>
    <row r="746" spans="2:21" s="46" customFormat="1" ht="14.25" customHeight="1" x14ac:dyDescent="0.25">
      <c r="C746" s="62"/>
      <c r="D746" s="68" t="s">
        <v>108</v>
      </c>
      <c r="E746" s="48">
        <v>4468.05</v>
      </c>
      <c r="F746" s="48">
        <v>17218.663</v>
      </c>
      <c r="G746" s="48">
        <v>3304.8199999999997</v>
      </c>
      <c r="H746" s="48">
        <v>38.1</v>
      </c>
      <c r="I746" s="48">
        <v>25029.632999999998</v>
      </c>
      <c r="J746" s="48"/>
      <c r="K746" s="48"/>
      <c r="L746" s="62"/>
      <c r="M746" s="62"/>
      <c r="N746" s="68" t="s">
        <v>108</v>
      </c>
      <c r="O746" s="48">
        <v>5110.34</v>
      </c>
      <c r="P746" s="48">
        <v>16048.783499999998</v>
      </c>
      <c r="Q746" s="48">
        <v>11303.455</v>
      </c>
      <c r="R746" s="48">
        <v>338.28000000000003</v>
      </c>
      <c r="S746" s="48">
        <v>32800.858499999995</v>
      </c>
      <c r="T746" s="48"/>
      <c r="U746" s="48"/>
    </row>
    <row r="747" spans="2:21" s="46" customFormat="1" ht="15" x14ac:dyDescent="0.25">
      <c r="B747" s="74"/>
      <c r="C747" s="75"/>
      <c r="D747" s="76" t="s">
        <v>109</v>
      </c>
      <c r="E747" s="77">
        <v>3763.2799999999997</v>
      </c>
      <c r="F747" s="77">
        <v>16146.704</v>
      </c>
      <c r="G747" s="77">
        <v>2870.9825000000001</v>
      </c>
      <c r="H747" s="77">
        <v>45.7</v>
      </c>
      <c r="I747" s="77">
        <v>22826.666500000003</v>
      </c>
      <c r="L747" s="74"/>
      <c r="M747" s="74"/>
      <c r="N747" s="76" t="s">
        <v>109</v>
      </c>
      <c r="O747" s="77">
        <v>6272.1150000000007</v>
      </c>
      <c r="P747" s="77">
        <v>15624.413</v>
      </c>
      <c r="Q747" s="77">
        <v>10029.209999999999</v>
      </c>
      <c r="R747" s="77">
        <v>2025.0449999999998</v>
      </c>
      <c r="S747" s="77">
        <v>33950.783000000003</v>
      </c>
      <c r="T747" s="48"/>
      <c r="U747" s="48"/>
    </row>
    <row r="748" spans="2:21" s="49" customFormat="1" x14ac:dyDescent="0.2">
      <c r="B748" s="49" t="s">
        <v>199</v>
      </c>
      <c r="C748" s="78"/>
      <c r="D748" s="78"/>
      <c r="E748" s="78"/>
      <c r="F748" s="78"/>
      <c r="G748" s="78"/>
      <c r="H748" s="78"/>
      <c r="I748" s="79"/>
      <c r="J748" s="79"/>
      <c r="K748" s="79"/>
      <c r="L748" s="49" t="s">
        <v>199</v>
      </c>
      <c r="M748" s="55"/>
      <c r="N748" s="55"/>
      <c r="O748" s="79"/>
      <c r="P748" s="79"/>
      <c r="Q748" s="79"/>
      <c r="R748" s="79"/>
      <c r="S748" s="79"/>
      <c r="T748" s="53"/>
      <c r="U748" s="53"/>
    </row>
    <row r="749" spans="2:21" s="49" customFormat="1" ht="16.5" x14ac:dyDescent="0.2">
      <c r="B749" s="78" t="s">
        <v>200</v>
      </c>
      <c r="C749" s="78"/>
      <c r="D749" s="78"/>
      <c r="E749" s="78"/>
      <c r="F749" s="78"/>
      <c r="G749" s="78"/>
      <c r="H749" s="78"/>
      <c r="I749" s="79"/>
      <c r="J749" s="79"/>
      <c r="K749" s="79"/>
      <c r="L749" s="78" t="s">
        <v>200</v>
      </c>
      <c r="M749" s="55"/>
      <c r="N749" s="55"/>
      <c r="O749" s="79"/>
      <c r="P749" s="79"/>
      <c r="Q749" s="79"/>
      <c r="R749" s="79"/>
      <c r="S749" s="79"/>
      <c r="T749" s="53"/>
      <c r="U749" s="53"/>
    </row>
    <row r="750" spans="2:21" s="49" customFormat="1" ht="16.5" x14ac:dyDescent="0.2">
      <c r="B750" s="78" t="s">
        <v>201</v>
      </c>
      <c r="C750" s="78"/>
      <c r="D750" s="78"/>
      <c r="E750" s="78"/>
      <c r="F750" s="78"/>
      <c r="G750" s="78"/>
      <c r="H750" s="78"/>
      <c r="I750" s="79"/>
      <c r="J750" s="79"/>
      <c r="K750" s="79"/>
      <c r="L750" s="78" t="s">
        <v>202</v>
      </c>
      <c r="M750" s="55"/>
      <c r="N750" s="55"/>
      <c r="O750" s="79"/>
      <c r="P750" s="79"/>
      <c r="Q750" s="79"/>
      <c r="R750" s="79"/>
      <c r="S750" s="79"/>
      <c r="T750" s="53"/>
      <c r="U750" s="53"/>
    </row>
    <row r="751" spans="2:21" s="49" customFormat="1" ht="16.5" x14ac:dyDescent="0.2">
      <c r="B751" s="78" t="s">
        <v>202</v>
      </c>
      <c r="C751" s="78"/>
      <c r="D751" s="78"/>
      <c r="E751" s="78"/>
      <c r="F751" s="78"/>
      <c r="G751" s="78"/>
      <c r="H751" s="78"/>
      <c r="I751" s="79"/>
      <c r="J751" s="79"/>
      <c r="K751" s="79"/>
      <c r="L751" s="80"/>
      <c r="M751" s="55"/>
      <c r="N751" s="55"/>
      <c r="O751" s="79"/>
      <c r="P751" s="79"/>
      <c r="Q751" s="79"/>
      <c r="R751" s="79"/>
      <c r="S751" s="79"/>
      <c r="T751" s="53"/>
      <c r="U751" s="53"/>
    </row>
    <row r="752" spans="2:21" s="49" customFormat="1" ht="15" x14ac:dyDescent="0.2">
      <c r="B752" s="50" t="s">
        <v>180</v>
      </c>
      <c r="C752" s="51"/>
      <c r="D752" s="52"/>
      <c r="E752" s="52"/>
      <c r="F752" s="52"/>
      <c r="G752" s="52"/>
      <c r="H752" s="52"/>
      <c r="I752" s="78"/>
      <c r="J752" s="79"/>
      <c r="K752" s="79"/>
      <c r="L752" s="50" t="s">
        <v>181</v>
      </c>
      <c r="M752" s="50"/>
      <c r="N752" s="78"/>
      <c r="O752" s="78"/>
      <c r="P752" s="78"/>
      <c r="Q752" s="78"/>
      <c r="R752" s="78"/>
      <c r="S752" s="78"/>
      <c r="T752" s="53"/>
      <c r="U752" s="53"/>
    </row>
    <row r="753" spans="2:21" s="49" customFormat="1" ht="15" x14ac:dyDescent="0.2">
      <c r="B753" s="54" t="s">
        <v>182</v>
      </c>
      <c r="C753" s="50"/>
      <c r="D753" s="50"/>
      <c r="E753" s="55"/>
      <c r="F753" s="78"/>
      <c r="G753" s="78"/>
      <c r="H753" s="78"/>
      <c r="I753" s="56" t="s">
        <v>128</v>
      </c>
      <c r="J753" s="79"/>
      <c r="K753" s="79"/>
      <c r="L753" s="54" t="s">
        <v>182</v>
      </c>
      <c r="M753" s="50"/>
      <c r="N753" s="50"/>
      <c r="O753" s="55"/>
      <c r="P753" s="78"/>
      <c r="Q753" s="78"/>
      <c r="R753" s="78"/>
      <c r="S753" s="56" t="s">
        <v>128</v>
      </c>
      <c r="T753" s="53"/>
      <c r="U753" s="53"/>
    </row>
    <row r="754" spans="2:21" ht="30" x14ac:dyDescent="0.2">
      <c r="B754" s="58" t="s">
        <v>183</v>
      </c>
      <c r="C754" s="59" t="s">
        <v>95</v>
      </c>
      <c r="D754" s="59" t="s">
        <v>96</v>
      </c>
      <c r="E754" s="59" t="s">
        <v>131</v>
      </c>
      <c r="F754" s="59" t="s">
        <v>146</v>
      </c>
      <c r="G754" s="60" t="s">
        <v>133</v>
      </c>
      <c r="H754" s="60" t="s">
        <v>184</v>
      </c>
      <c r="I754" s="61" t="s">
        <v>185</v>
      </c>
      <c r="J754" s="48"/>
      <c r="K754" s="48"/>
      <c r="L754" s="58" t="s">
        <v>183</v>
      </c>
      <c r="M754" s="59" t="s">
        <v>95</v>
      </c>
      <c r="N754" s="59" t="s">
        <v>96</v>
      </c>
      <c r="O754" s="59" t="s">
        <v>131</v>
      </c>
      <c r="P754" s="59" t="s">
        <v>146</v>
      </c>
      <c r="Q754" s="60" t="s">
        <v>133</v>
      </c>
      <c r="R754" s="60" t="s">
        <v>184</v>
      </c>
      <c r="S754" s="61" t="s">
        <v>185</v>
      </c>
      <c r="T754" s="47"/>
      <c r="U754" s="47"/>
    </row>
    <row r="755" spans="2:21" s="63" customFormat="1" ht="15" x14ac:dyDescent="0.2">
      <c r="B755" s="64" t="s">
        <v>211</v>
      </c>
      <c r="C755" s="64">
        <v>2009</v>
      </c>
      <c r="D755" s="65" t="s">
        <v>102</v>
      </c>
      <c r="E755" s="66">
        <v>179.33</v>
      </c>
      <c r="F755" s="66">
        <v>9272.625</v>
      </c>
      <c r="G755" s="66">
        <v>3360.39</v>
      </c>
      <c r="H755" s="66">
        <v>306.1275</v>
      </c>
      <c r="I755" s="66">
        <v>13118.4725</v>
      </c>
      <c r="J755" s="66"/>
      <c r="K755" s="66"/>
      <c r="L755" s="64" t="s">
        <v>212</v>
      </c>
      <c r="M755" s="64">
        <v>2009</v>
      </c>
      <c r="N755" s="65" t="s">
        <v>102</v>
      </c>
      <c r="O755" s="66">
        <v>10113.719999999999</v>
      </c>
      <c r="P755" s="66">
        <v>45574.15</v>
      </c>
      <c r="Q755" s="66">
        <v>11220.8225</v>
      </c>
      <c r="R755" s="66">
        <v>3602.3774999999996</v>
      </c>
      <c r="S755" s="66">
        <v>70511.070000000007</v>
      </c>
      <c r="T755" s="67"/>
      <c r="U755" s="67"/>
    </row>
    <row r="756" spans="2:21" s="63" customFormat="1" ht="15" x14ac:dyDescent="0.2">
      <c r="B756" s="65"/>
      <c r="C756" s="64"/>
      <c r="D756" s="65" t="s">
        <v>104</v>
      </c>
      <c r="E756" s="66">
        <v>243.98</v>
      </c>
      <c r="F756" s="66">
        <v>10924.555</v>
      </c>
      <c r="G756" s="66">
        <v>2897.2050000000004</v>
      </c>
      <c r="H756" s="66">
        <v>199.75</v>
      </c>
      <c r="I756" s="66">
        <v>14265.49</v>
      </c>
      <c r="J756" s="66"/>
      <c r="K756" s="66"/>
      <c r="L756" s="65"/>
      <c r="M756" s="64"/>
      <c r="N756" s="65" t="s">
        <v>104</v>
      </c>
      <c r="O756" s="66">
        <v>8046.09</v>
      </c>
      <c r="P756" s="66">
        <v>42102.824999999997</v>
      </c>
      <c r="Q756" s="66">
        <v>12142.004999999999</v>
      </c>
      <c r="R756" s="66">
        <v>3493.9049999999997</v>
      </c>
      <c r="S756" s="66">
        <v>65784.824999999997</v>
      </c>
      <c r="T756" s="67"/>
      <c r="U756" s="67"/>
    </row>
    <row r="757" spans="2:21" s="63" customFormat="1" ht="15" x14ac:dyDescent="0.2">
      <c r="B757" s="65"/>
      <c r="C757" s="64"/>
      <c r="D757" s="65" t="s">
        <v>105</v>
      </c>
      <c r="E757" s="66">
        <v>254.52</v>
      </c>
      <c r="F757" s="66">
        <v>8247.4500000000007</v>
      </c>
      <c r="G757" s="66">
        <v>2466.9300000000003</v>
      </c>
      <c r="H757" s="66">
        <v>207.4</v>
      </c>
      <c r="I757" s="66">
        <v>11176.300000000001</v>
      </c>
      <c r="J757" s="66"/>
      <c r="K757" s="66"/>
      <c r="L757" s="65"/>
      <c r="M757" s="64"/>
      <c r="N757" s="65" t="s">
        <v>105</v>
      </c>
      <c r="O757" s="66">
        <v>4829.67</v>
      </c>
      <c r="P757" s="66">
        <v>37039.15</v>
      </c>
      <c r="Q757" s="66">
        <v>12425.945</v>
      </c>
      <c r="R757" s="66">
        <v>3233.8975</v>
      </c>
      <c r="S757" s="66">
        <v>57528.662499999999</v>
      </c>
      <c r="T757" s="67"/>
      <c r="U757" s="67"/>
    </row>
    <row r="758" spans="2:21" s="63" customFormat="1" ht="15" x14ac:dyDescent="0.2">
      <c r="B758" s="65"/>
      <c r="C758" s="64"/>
      <c r="D758" s="65" t="s">
        <v>106</v>
      </c>
      <c r="E758" s="66">
        <v>258.06</v>
      </c>
      <c r="F758" s="66">
        <v>11113.825000000001</v>
      </c>
      <c r="G758" s="66">
        <v>2833.2000000000003</v>
      </c>
      <c r="H758" s="66">
        <v>231.625</v>
      </c>
      <c r="I758" s="66">
        <v>14436.710000000001</v>
      </c>
      <c r="J758" s="66"/>
      <c r="K758" s="66"/>
      <c r="L758" s="65"/>
      <c r="M758" s="64"/>
      <c r="N758" s="65" t="s">
        <v>106</v>
      </c>
      <c r="O758" s="66">
        <v>6979.6075000000001</v>
      </c>
      <c r="P758" s="66">
        <v>41867.600000000006</v>
      </c>
      <c r="Q758" s="66">
        <v>14557.665000000001</v>
      </c>
      <c r="R758" s="66">
        <v>4008.9400000000005</v>
      </c>
      <c r="S758" s="66">
        <v>67413.8125</v>
      </c>
      <c r="T758" s="67"/>
      <c r="U758" s="67"/>
    </row>
    <row r="759" spans="2:21" s="63" customFormat="1" ht="15" x14ac:dyDescent="0.2">
      <c r="B759" s="65"/>
      <c r="C759" s="64"/>
      <c r="D759" s="65" t="s">
        <v>107</v>
      </c>
      <c r="E759" s="66">
        <v>149.38</v>
      </c>
      <c r="F759" s="66">
        <v>12202.375</v>
      </c>
      <c r="G759" s="66">
        <v>2525.1799999999998</v>
      </c>
      <c r="H759" s="66">
        <v>109.22499999999999</v>
      </c>
      <c r="I759" s="66">
        <v>14986.16</v>
      </c>
      <c r="J759" s="66"/>
      <c r="K759" s="66"/>
      <c r="L759" s="65"/>
      <c r="M759" s="64"/>
      <c r="N759" s="65" t="s">
        <v>107</v>
      </c>
      <c r="O759" s="66">
        <v>7475.8050000000003</v>
      </c>
      <c r="P759" s="66">
        <v>42816.85</v>
      </c>
      <c r="Q759" s="66">
        <v>11791.502500000001</v>
      </c>
      <c r="R759" s="66">
        <v>3623.6174999999994</v>
      </c>
      <c r="S759" s="66">
        <v>65707.774999999994</v>
      </c>
      <c r="T759" s="67"/>
      <c r="U759" s="67"/>
    </row>
    <row r="760" spans="2:21" s="63" customFormat="1" ht="15" x14ac:dyDescent="0.2">
      <c r="B760" s="65"/>
      <c r="C760" s="64"/>
      <c r="D760" s="65" t="s">
        <v>108</v>
      </c>
      <c r="E760" s="66">
        <v>290.77999999999997</v>
      </c>
      <c r="F760" s="66">
        <v>9801.5</v>
      </c>
      <c r="G760" s="66">
        <v>2864.15</v>
      </c>
      <c r="H760" s="66">
        <v>161.22499999999999</v>
      </c>
      <c r="I760" s="66">
        <v>13117.655000000001</v>
      </c>
      <c r="J760" s="66"/>
      <c r="K760" s="66"/>
      <c r="L760" s="65"/>
      <c r="M760" s="64"/>
      <c r="N760" s="65" t="s">
        <v>108</v>
      </c>
      <c r="O760" s="66">
        <v>7837.85</v>
      </c>
      <c r="P760" s="66">
        <v>43459.675000000003</v>
      </c>
      <c r="Q760" s="66">
        <v>13658.74</v>
      </c>
      <c r="R760" s="66">
        <v>2805.8625000000002</v>
      </c>
      <c r="S760" s="66">
        <v>67762.127500000002</v>
      </c>
      <c r="T760" s="67"/>
      <c r="U760" s="67"/>
    </row>
    <row r="761" spans="2:21" s="63" customFormat="1" ht="15" x14ac:dyDescent="0.2">
      <c r="B761" s="65"/>
      <c r="C761" s="64"/>
      <c r="D761" s="65" t="s">
        <v>109</v>
      </c>
      <c r="E761" s="66">
        <v>254.98500000000001</v>
      </c>
      <c r="F761" s="66">
        <v>11992.674999999999</v>
      </c>
      <c r="G761" s="66">
        <v>2527.14</v>
      </c>
      <c r="H761" s="66">
        <v>336.65</v>
      </c>
      <c r="I761" s="66">
        <v>15111.449999999999</v>
      </c>
      <c r="J761" s="66"/>
      <c r="K761" s="66"/>
      <c r="L761" s="65"/>
      <c r="M761" s="64"/>
      <c r="N761" s="65" t="s">
        <v>109</v>
      </c>
      <c r="O761" s="66">
        <v>7098.619999999999</v>
      </c>
      <c r="P761" s="66">
        <v>38986.75</v>
      </c>
      <c r="Q761" s="66">
        <v>14024.612500000001</v>
      </c>
      <c r="R761" s="66">
        <v>2994.6000000000004</v>
      </c>
      <c r="S761" s="66">
        <v>63104.582499999997</v>
      </c>
      <c r="T761" s="67"/>
      <c r="U761" s="67"/>
    </row>
    <row r="762" spans="2:21" s="63" customFormat="1" ht="15" x14ac:dyDescent="0.2">
      <c r="B762" s="65"/>
      <c r="C762" s="64"/>
      <c r="D762" s="65" t="s">
        <v>110</v>
      </c>
      <c r="E762" s="66">
        <v>584.70499999999993</v>
      </c>
      <c r="F762" s="66">
        <v>11477.174999999999</v>
      </c>
      <c r="G762" s="66">
        <v>2433.4074999999998</v>
      </c>
      <c r="H762" s="66">
        <v>283.625</v>
      </c>
      <c r="I762" s="66">
        <v>14778.912499999999</v>
      </c>
      <c r="J762" s="66"/>
      <c r="K762" s="66"/>
      <c r="L762" s="65"/>
      <c r="M762" s="64"/>
      <c r="N762" s="65" t="s">
        <v>110</v>
      </c>
      <c r="O762" s="66">
        <v>7743.25</v>
      </c>
      <c r="P762" s="66">
        <v>43226.85</v>
      </c>
      <c r="Q762" s="66">
        <v>12716.1675</v>
      </c>
      <c r="R762" s="66">
        <v>3014.2474999999995</v>
      </c>
      <c r="S762" s="66">
        <v>66700.514999999999</v>
      </c>
      <c r="T762" s="67"/>
      <c r="U762" s="67"/>
    </row>
    <row r="763" spans="2:21" s="63" customFormat="1" ht="15" x14ac:dyDescent="0.2">
      <c r="B763" s="65"/>
      <c r="C763" s="64"/>
      <c r="D763" s="65" t="s">
        <v>111</v>
      </c>
      <c r="E763" s="66">
        <v>556.34</v>
      </c>
      <c r="F763" s="66">
        <v>12828.424999999999</v>
      </c>
      <c r="G763" s="66">
        <v>2001.55</v>
      </c>
      <c r="H763" s="66">
        <v>352.97749999999996</v>
      </c>
      <c r="I763" s="66">
        <v>15739.2925</v>
      </c>
      <c r="J763" s="66"/>
      <c r="K763" s="66"/>
      <c r="L763" s="65"/>
      <c r="M763" s="64"/>
      <c r="N763" s="65" t="s">
        <v>111</v>
      </c>
      <c r="O763" s="66">
        <v>7012.5225</v>
      </c>
      <c r="P763" s="66">
        <v>37283.800000000003</v>
      </c>
      <c r="Q763" s="66">
        <v>10608.654999999999</v>
      </c>
      <c r="R763" s="66">
        <v>2624.1150000000002</v>
      </c>
      <c r="S763" s="66">
        <v>57529.092499999999</v>
      </c>
      <c r="T763" s="67"/>
      <c r="U763" s="67"/>
    </row>
    <row r="764" spans="2:21" s="63" customFormat="1" ht="15" x14ac:dyDescent="0.2">
      <c r="B764" s="65"/>
      <c r="C764" s="64">
        <v>2010</v>
      </c>
      <c r="D764" s="65" t="s">
        <v>112</v>
      </c>
      <c r="E764" s="66">
        <v>321.06</v>
      </c>
      <c r="F764" s="66">
        <v>11453.775</v>
      </c>
      <c r="G764" s="66">
        <v>2558.9749999999999</v>
      </c>
      <c r="H764" s="66">
        <v>307.72749999999996</v>
      </c>
      <c r="I764" s="66">
        <v>14641.537499999999</v>
      </c>
      <c r="J764" s="66"/>
      <c r="K764" s="66"/>
      <c r="L764" s="65"/>
      <c r="M764" s="64">
        <v>2010</v>
      </c>
      <c r="N764" s="65" t="s">
        <v>112</v>
      </c>
      <c r="O764" s="66">
        <v>6138.51</v>
      </c>
      <c r="P764" s="66">
        <v>39365.324999999997</v>
      </c>
      <c r="Q764" s="66">
        <v>12828.757</v>
      </c>
      <c r="R764" s="66">
        <v>3758.7725</v>
      </c>
      <c r="S764" s="66">
        <v>62091.364499999996</v>
      </c>
      <c r="T764" s="67"/>
      <c r="U764" s="67"/>
    </row>
    <row r="765" spans="2:21" s="63" customFormat="1" ht="15" x14ac:dyDescent="0.2">
      <c r="B765" s="65"/>
      <c r="C765" s="64"/>
      <c r="D765" s="65" t="s">
        <v>113</v>
      </c>
      <c r="E765" s="66">
        <v>506.3</v>
      </c>
      <c r="F765" s="66">
        <v>10293.225</v>
      </c>
      <c r="G765" s="66">
        <v>2004.76</v>
      </c>
      <c r="H765" s="66">
        <v>209.5</v>
      </c>
      <c r="I765" s="66">
        <v>13013.785</v>
      </c>
      <c r="J765" s="66"/>
      <c r="K765" s="66"/>
      <c r="L765" s="65"/>
      <c r="M765" s="64"/>
      <c r="N765" s="65" t="s">
        <v>113</v>
      </c>
      <c r="O765" s="66">
        <v>5883.7</v>
      </c>
      <c r="P765" s="66">
        <v>40036.645000000004</v>
      </c>
      <c r="Q765" s="66">
        <v>12068.4025</v>
      </c>
      <c r="R765" s="66">
        <v>4347.0450000000001</v>
      </c>
      <c r="S765" s="66">
        <v>62335.792499999996</v>
      </c>
      <c r="T765" s="67"/>
      <c r="U765" s="67"/>
    </row>
    <row r="766" spans="2:21" s="63" customFormat="1" x14ac:dyDescent="0.2">
      <c r="B766" s="65"/>
      <c r="C766" s="65"/>
      <c r="D766" s="65" t="s">
        <v>114</v>
      </c>
      <c r="E766" s="66">
        <v>329.46</v>
      </c>
      <c r="F766" s="66">
        <v>13216.8</v>
      </c>
      <c r="G766" s="66">
        <v>2201.0299999999997</v>
      </c>
      <c r="H766" s="66">
        <v>269.67500000000001</v>
      </c>
      <c r="I766" s="66">
        <v>16016.964999999997</v>
      </c>
      <c r="J766" s="66"/>
      <c r="K766" s="66"/>
      <c r="L766" s="65"/>
      <c r="M766" s="65"/>
      <c r="N766" s="65" t="s">
        <v>114</v>
      </c>
      <c r="O766" s="66">
        <v>7056.01</v>
      </c>
      <c r="P766" s="66">
        <v>41823.074999999997</v>
      </c>
      <c r="Q766" s="66">
        <v>12614.8325</v>
      </c>
      <c r="R766" s="66">
        <v>4816.5050000000001</v>
      </c>
      <c r="S766" s="66">
        <v>66310.422500000001</v>
      </c>
      <c r="T766" s="67"/>
      <c r="U766" s="67"/>
    </row>
    <row r="767" spans="2:21" s="63" customFormat="1" x14ac:dyDescent="0.2">
      <c r="B767" s="65"/>
      <c r="C767" s="65"/>
      <c r="D767" s="65" t="s">
        <v>102</v>
      </c>
      <c r="E767" s="66">
        <v>295.73</v>
      </c>
      <c r="F767" s="66">
        <v>11194.924999999999</v>
      </c>
      <c r="G767" s="66">
        <v>1861.36</v>
      </c>
      <c r="H767" s="66">
        <v>292.375</v>
      </c>
      <c r="I767" s="66">
        <v>13644.39</v>
      </c>
      <c r="J767" s="66"/>
      <c r="K767" s="66"/>
      <c r="L767" s="65"/>
      <c r="M767" s="65"/>
      <c r="N767" s="65" t="s">
        <v>102</v>
      </c>
      <c r="O767" s="66">
        <v>6795.1299999999992</v>
      </c>
      <c r="P767" s="66">
        <v>39461.550000000003</v>
      </c>
      <c r="Q767" s="66">
        <v>10970.260000000002</v>
      </c>
      <c r="R767" s="66">
        <v>2982.3049999999998</v>
      </c>
      <c r="S767" s="66">
        <v>60209.245000000003</v>
      </c>
      <c r="T767" s="67"/>
      <c r="U767" s="67"/>
    </row>
    <row r="768" spans="2:21" s="63" customFormat="1" ht="15" x14ac:dyDescent="0.2">
      <c r="B768" s="65"/>
      <c r="C768" s="64"/>
      <c r="D768" s="65" t="s">
        <v>104</v>
      </c>
      <c r="E768" s="66">
        <v>291.41000000000003</v>
      </c>
      <c r="F768" s="66">
        <v>12854.05</v>
      </c>
      <c r="G768" s="66">
        <v>2726.0050000000001</v>
      </c>
      <c r="H768" s="66">
        <v>295.25</v>
      </c>
      <c r="I768" s="66">
        <v>16166.715</v>
      </c>
      <c r="J768" s="66"/>
      <c r="K768" s="66"/>
      <c r="L768" s="65"/>
      <c r="M768" s="64"/>
      <c r="N768" s="65" t="s">
        <v>104</v>
      </c>
      <c r="O768" s="66">
        <v>8990.2099999999991</v>
      </c>
      <c r="P768" s="66">
        <v>46677.324999999997</v>
      </c>
      <c r="Q768" s="66">
        <v>11482.377499999999</v>
      </c>
      <c r="R768" s="66">
        <v>3324.6650000000004</v>
      </c>
      <c r="S768" s="66">
        <v>70474.577499999985</v>
      </c>
      <c r="T768" s="67"/>
      <c r="U768" s="67"/>
    </row>
    <row r="769" spans="2:21" s="63" customFormat="1" ht="15" x14ac:dyDescent="0.2">
      <c r="B769" s="65"/>
      <c r="C769" s="64"/>
      <c r="D769" s="65" t="s">
        <v>105</v>
      </c>
      <c r="E769" s="66">
        <v>210.3</v>
      </c>
      <c r="F769" s="66">
        <v>9854.5</v>
      </c>
      <c r="G769" s="66">
        <v>2926.7599999999998</v>
      </c>
      <c r="H769" s="66">
        <v>235.6</v>
      </c>
      <c r="I769" s="66">
        <v>13227.16</v>
      </c>
      <c r="J769" s="66"/>
      <c r="K769" s="66"/>
      <c r="L769" s="65"/>
      <c r="M769" s="64"/>
      <c r="N769" s="65" t="s">
        <v>105</v>
      </c>
      <c r="O769" s="66">
        <v>7927.46</v>
      </c>
      <c r="P769" s="66">
        <v>40954.574999999997</v>
      </c>
      <c r="Q769" s="66">
        <v>12289.16</v>
      </c>
      <c r="R769" s="66">
        <v>2411.7249999999999</v>
      </c>
      <c r="S769" s="66">
        <v>63582.919999999991</v>
      </c>
      <c r="T769" s="67"/>
      <c r="U769" s="67"/>
    </row>
    <row r="770" spans="2:21" s="63" customFormat="1" x14ac:dyDescent="0.2">
      <c r="B770" s="65"/>
      <c r="C770" s="65"/>
      <c r="D770" s="65" t="s">
        <v>106</v>
      </c>
      <c r="E770" s="66">
        <v>246.21</v>
      </c>
      <c r="F770" s="66">
        <v>11366.7</v>
      </c>
      <c r="G770" s="66">
        <v>3428.9724999999999</v>
      </c>
      <c r="H770" s="66">
        <v>266.875</v>
      </c>
      <c r="I770" s="66">
        <v>15308.7575</v>
      </c>
      <c r="J770" s="66"/>
      <c r="K770" s="66"/>
      <c r="L770" s="65"/>
      <c r="M770" s="65"/>
      <c r="N770" s="65" t="s">
        <v>106</v>
      </c>
      <c r="O770" s="66">
        <v>8188</v>
      </c>
      <c r="P770" s="66">
        <v>45065.025000000001</v>
      </c>
      <c r="Q770" s="66">
        <v>13570.017500000002</v>
      </c>
      <c r="R770" s="66">
        <v>2701.3875000000003</v>
      </c>
      <c r="S770" s="66">
        <v>69524.430000000008</v>
      </c>
      <c r="T770" s="67"/>
      <c r="U770" s="67"/>
    </row>
    <row r="771" spans="2:21" s="63" customFormat="1" x14ac:dyDescent="0.2">
      <c r="B771" s="65"/>
      <c r="C771" s="65"/>
      <c r="D771" s="65" t="s">
        <v>107</v>
      </c>
      <c r="E771" s="66">
        <v>277.09000000000003</v>
      </c>
      <c r="F771" s="66">
        <v>12929.65</v>
      </c>
      <c r="G771" s="66">
        <v>2993.9324999999999</v>
      </c>
      <c r="H771" s="66">
        <v>225.65</v>
      </c>
      <c r="I771" s="66">
        <v>16426.322500000002</v>
      </c>
      <c r="J771" s="66"/>
      <c r="K771" s="66"/>
      <c r="L771" s="65"/>
      <c r="M771" s="65"/>
      <c r="N771" s="65" t="s">
        <v>107</v>
      </c>
      <c r="O771" s="66">
        <v>8112.88</v>
      </c>
      <c r="P771" s="66">
        <v>43171.925000000003</v>
      </c>
      <c r="Q771" s="66">
        <v>13163.797500000001</v>
      </c>
      <c r="R771" s="66">
        <v>3268.3575000000001</v>
      </c>
      <c r="S771" s="66">
        <v>67716.960000000006</v>
      </c>
      <c r="T771" s="67"/>
      <c r="U771" s="67"/>
    </row>
    <row r="772" spans="2:21" s="63" customFormat="1" x14ac:dyDescent="0.2">
      <c r="B772" s="65"/>
      <c r="C772" s="65"/>
      <c r="D772" s="65" t="s">
        <v>108</v>
      </c>
      <c r="E772" s="66">
        <v>542.17999999999995</v>
      </c>
      <c r="F772" s="66">
        <v>13186.21</v>
      </c>
      <c r="G772" s="66">
        <v>1740.7449999999999</v>
      </c>
      <c r="H772" s="66">
        <v>310.39999999999998</v>
      </c>
      <c r="I772" s="66">
        <v>15779.534999999998</v>
      </c>
      <c r="J772" s="66"/>
      <c r="K772" s="66"/>
      <c r="L772" s="65"/>
      <c r="M772" s="65"/>
      <c r="N772" s="65" t="s">
        <v>108</v>
      </c>
      <c r="O772" s="66">
        <v>9494.82</v>
      </c>
      <c r="P772" s="66">
        <v>44210.95</v>
      </c>
      <c r="Q772" s="66">
        <v>13818.545</v>
      </c>
      <c r="R772" s="66">
        <v>3092.0474999999997</v>
      </c>
      <c r="S772" s="66">
        <v>70616.362500000003</v>
      </c>
      <c r="T772" s="67"/>
      <c r="U772" s="67"/>
    </row>
    <row r="773" spans="2:21" s="63" customFormat="1" x14ac:dyDescent="0.2">
      <c r="B773" s="65"/>
      <c r="C773" s="65"/>
      <c r="D773" s="65" t="s">
        <v>109</v>
      </c>
      <c r="E773" s="66">
        <v>203.02</v>
      </c>
      <c r="F773" s="66">
        <v>14002.83</v>
      </c>
      <c r="G773" s="66">
        <v>2051.11</v>
      </c>
      <c r="H773" s="66">
        <v>141.54750000000001</v>
      </c>
      <c r="I773" s="66">
        <v>16398.5075</v>
      </c>
      <c r="J773" s="66"/>
      <c r="K773" s="66"/>
      <c r="L773" s="65"/>
      <c r="M773" s="65"/>
      <c r="N773" s="65" t="s">
        <v>109</v>
      </c>
      <c r="O773" s="66">
        <v>10910.42</v>
      </c>
      <c r="P773" s="66">
        <v>42832</v>
      </c>
      <c r="Q773" s="66">
        <v>12795.714999999998</v>
      </c>
      <c r="R773" s="66">
        <v>3142.1975000000002</v>
      </c>
      <c r="S773" s="66">
        <v>69680.33249999999</v>
      </c>
      <c r="T773" s="67"/>
      <c r="U773" s="67"/>
    </row>
    <row r="774" spans="2:21" s="63" customFormat="1" x14ac:dyDescent="0.2">
      <c r="B774" s="65"/>
      <c r="C774" s="65"/>
      <c r="D774" s="65" t="s">
        <v>110</v>
      </c>
      <c r="E774" s="66">
        <v>337.85749999999996</v>
      </c>
      <c r="F774" s="66">
        <v>14442.45</v>
      </c>
      <c r="G774" s="66">
        <v>1667.2124999999999</v>
      </c>
      <c r="H774" s="66">
        <v>103.5475</v>
      </c>
      <c r="I774" s="66">
        <v>16551.067500000001</v>
      </c>
      <c r="J774" s="66"/>
      <c r="K774" s="66"/>
      <c r="L774" s="65"/>
      <c r="M774" s="65"/>
      <c r="N774" s="65" t="s">
        <v>110</v>
      </c>
      <c r="O774" s="66">
        <v>9785.66</v>
      </c>
      <c r="P774" s="66">
        <v>46117.350000000006</v>
      </c>
      <c r="Q774" s="66">
        <v>12317.254999999999</v>
      </c>
      <c r="R774" s="66">
        <v>3121.6400000000003</v>
      </c>
      <c r="S774" s="66">
        <v>71341.905000000013</v>
      </c>
      <c r="T774" s="67"/>
      <c r="U774" s="67"/>
    </row>
    <row r="775" spans="2:21" s="63" customFormat="1" x14ac:dyDescent="0.2">
      <c r="B775" s="65"/>
      <c r="C775" s="65"/>
      <c r="D775" s="65" t="s">
        <v>111</v>
      </c>
      <c r="E775" s="66">
        <v>269.98749999999995</v>
      </c>
      <c r="F775" s="66">
        <v>13286.05</v>
      </c>
      <c r="G775" s="66">
        <v>2272.7849999999999</v>
      </c>
      <c r="H775" s="66">
        <v>101.575</v>
      </c>
      <c r="I775" s="66">
        <v>15930.397499999999</v>
      </c>
      <c r="J775" s="66"/>
      <c r="K775" s="66"/>
      <c r="L775" s="65"/>
      <c r="M775" s="65"/>
      <c r="N775" s="65" t="s">
        <v>111</v>
      </c>
      <c r="O775" s="66">
        <v>9956.41</v>
      </c>
      <c r="P775" s="66">
        <v>46474</v>
      </c>
      <c r="Q775" s="66">
        <v>10354.317499999999</v>
      </c>
      <c r="R775" s="66">
        <v>1959.7</v>
      </c>
      <c r="S775" s="66">
        <v>68744.427500000005</v>
      </c>
      <c r="T775" s="67"/>
      <c r="U775" s="67"/>
    </row>
    <row r="776" spans="2:21" s="65" customFormat="1" ht="15" x14ac:dyDescent="0.25">
      <c r="C776" s="64">
        <v>2011</v>
      </c>
      <c r="D776" s="65" t="s">
        <v>112</v>
      </c>
      <c r="E776" s="66">
        <v>242.71250000000003</v>
      </c>
      <c r="F776" s="66">
        <v>16271.625</v>
      </c>
      <c r="G776" s="66">
        <v>3011.6824999999999</v>
      </c>
      <c r="H776" s="66">
        <v>146.77500000000001</v>
      </c>
      <c r="I776" s="66">
        <v>19672.795000000002</v>
      </c>
      <c r="J776" s="66"/>
      <c r="K776" s="66"/>
      <c r="M776" s="64">
        <v>2011</v>
      </c>
      <c r="N776" s="65" t="s">
        <v>112</v>
      </c>
      <c r="O776" s="66">
        <v>10091.91</v>
      </c>
      <c r="P776" s="66">
        <v>38915.75</v>
      </c>
      <c r="Q776" s="66">
        <v>12634.0975</v>
      </c>
      <c r="R776" s="66">
        <v>2951.4100000000003</v>
      </c>
      <c r="S776" s="66">
        <v>64593.16750000001</v>
      </c>
      <c r="T776" s="66"/>
      <c r="U776" s="66"/>
    </row>
    <row r="777" spans="2:21" s="65" customFormat="1" ht="15" x14ac:dyDescent="0.25">
      <c r="C777" s="64"/>
      <c r="D777" s="65" t="s">
        <v>113</v>
      </c>
      <c r="E777" s="66">
        <v>627.10750000000007</v>
      </c>
      <c r="F777" s="66">
        <v>14067.23</v>
      </c>
      <c r="G777" s="66">
        <v>2332.375</v>
      </c>
      <c r="H777" s="66">
        <v>146.19999999999999</v>
      </c>
      <c r="I777" s="66">
        <v>17172.912500000002</v>
      </c>
      <c r="J777" s="66"/>
      <c r="K777" s="66"/>
      <c r="M777" s="64"/>
      <c r="N777" s="65" t="s">
        <v>113</v>
      </c>
      <c r="O777" s="66">
        <v>10983.98</v>
      </c>
      <c r="P777" s="66">
        <v>35378.6</v>
      </c>
      <c r="Q777" s="66">
        <v>12046.8475</v>
      </c>
      <c r="R777" s="66">
        <v>3714.6825000000003</v>
      </c>
      <c r="S777" s="66">
        <v>62124.110000000008</v>
      </c>
      <c r="T777" s="66"/>
      <c r="U777" s="66"/>
    </row>
    <row r="778" spans="2:21" s="65" customFormat="1" ht="15" x14ac:dyDescent="0.25">
      <c r="C778" s="64"/>
      <c r="D778" s="65" t="s">
        <v>114</v>
      </c>
      <c r="E778" s="66">
        <v>932.10500000000002</v>
      </c>
      <c r="F778" s="66">
        <v>19935.32</v>
      </c>
      <c r="G778" s="66">
        <v>2691.0875000000001</v>
      </c>
      <c r="H778" s="66">
        <v>216.27500000000001</v>
      </c>
      <c r="I778" s="66">
        <v>23774.787500000002</v>
      </c>
      <c r="J778" s="66"/>
      <c r="K778" s="66"/>
      <c r="M778" s="64"/>
      <c r="N778" s="65" t="s">
        <v>114</v>
      </c>
      <c r="O778" s="66">
        <v>12844.7</v>
      </c>
      <c r="P778" s="66">
        <v>48450.75</v>
      </c>
      <c r="Q778" s="66">
        <v>13214.39</v>
      </c>
      <c r="R778" s="66">
        <v>3650.0849999999996</v>
      </c>
      <c r="S778" s="66">
        <v>78159.925000000003</v>
      </c>
      <c r="T778" s="66"/>
      <c r="U778" s="66"/>
    </row>
    <row r="779" spans="2:21" s="65" customFormat="1" ht="15" x14ac:dyDescent="0.25">
      <c r="C779" s="64"/>
      <c r="D779" s="65" t="s">
        <v>102</v>
      </c>
      <c r="E779" s="66">
        <v>860.13499999999999</v>
      </c>
      <c r="F779" s="66">
        <v>16511.669999999998</v>
      </c>
      <c r="G779" s="66">
        <v>2215.33</v>
      </c>
      <c r="H779" s="66">
        <v>220.76999999999998</v>
      </c>
      <c r="I779" s="66">
        <v>19807.904999999995</v>
      </c>
      <c r="J779" s="66"/>
      <c r="K779" s="66"/>
      <c r="M779" s="64"/>
      <c r="N779" s="65" t="s">
        <v>102</v>
      </c>
      <c r="O779" s="66">
        <v>12085.400000000001</v>
      </c>
      <c r="P779" s="66">
        <v>42350.974999999999</v>
      </c>
      <c r="Q779" s="66">
        <v>10541.8025</v>
      </c>
      <c r="R779" s="66">
        <v>2670.1775000000002</v>
      </c>
      <c r="S779" s="66">
        <v>67648.354999999996</v>
      </c>
      <c r="T779" s="66"/>
      <c r="U779" s="66"/>
    </row>
    <row r="780" spans="2:21" s="65" customFormat="1" ht="15" x14ac:dyDescent="0.25">
      <c r="C780" s="64"/>
      <c r="D780" s="65" t="s">
        <v>104</v>
      </c>
      <c r="E780" s="66">
        <v>668.58749999999998</v>
      </c>
      <c r="F780" s="66">
        <v>16501.060000000001</v>
      </c>
      <c r="G780" s="66">
        <v>2791.8025000000002</v>
      </c>
      <c r="H780" s="66">
        <v>251.49</v>
      </c>
      <c r="I780" s="66">
        <v>20212.940000000006</v>
      </c>
      <c r="J780" s="66"/>
      <c r="K780" s="66"/>
      <c r="M780" s="64"/>
      <c r="N780" s="65" t="s">
        <v>104</v>
      </c>
      <c r="O780" s="66">
        <v>13981.990000000002</v>
      </c>
      <c r="P780" s="66">
        <v>49228.375</v>
      </c>
      <c r="Q780" s="66">
        <v>12275.06</v>
      </c>
      <c r="R780" s="66">
        <v>3803.8174999999997</v>
      </c>
      <c r="S780" s="66">
        <v>79289.242500000008</v>
      </c>
      <c r="T780" s="66"/>
      <c r="U780" s="66"/>
    </row>
    <row r="781" spans="2:21" s="65" customFormat="1" ht="15" x14ac:dyDescent="0.25">
      <c r="C781" s="64"/>
      <c r="D781" s="65" t="s">
        <v>105</v>
      </c>
      <c r="E781" s="66">
        <v>976.27</v>
      </c>
      <c r="F781" s="66">
        <v>19502.755000000001</v>
      </c>
      <c r="G781" s="66">
        <v>2271.0775000000003</v>
      </c>
      <c r="H781" s="66">
        <v>58.4</v>
      </c>
      <c r="I781" s="66">
        <v>22808.502500000002</v>
      </c>
      <c r="J781" s="66"/>
      <c r="K781" s="66"/>
      <c r="M781" s="64"/>
      <c r="N781" s="65" t="s">
        <v>105</v>
      </c>
      <c r="O781" s="66">
        <v>12257.369999999999</v>
      </c>
      <c r="P781" s="66">
        <v>40223.75</v>
      </c>
      <c r="Q781" s="66">
        <v>10901.025</v>
      </c>
      <c r="R781" s="66">
        <v>3245.895</v>
      </c>
      <c r="S781" s="66">
        <v>66628.039999999994</v>
      </c>
      <c r="T781" s="66"/>
      <c r="U781" s="66"/>
    </row>
    <row r="782" spans="2:21" s="65" customFormat="1" ht="15" x14ac:dyDescent="0.25">
      <c r="C782" s="64"/>
      <c r="D782" s="65" t="s">
        <v>106</v>
      </c>
      <c r="E782" s="66">
        <v>1398.5425</v>
      </c>
      <c r="F782" s="66">
        <v>16197.68</v>
      </c>
      <c r="G782" s="66">
        <v>2789.4999999999995</v>
      </c>
      <c r="H782" s="66">
        <v>216.95500000000001</v>
      </c>
      <c r="I782" s="66">
        <v>20602.677500000002</v>
      </c>
      <c r="J782" s="66"/>
      <c r="K782" s="66"/>
      <c r="L782" s="64"/>
      <c r="N782" s="66" t="s">
        <v>106</v>
      </c>
      <c r="O782" s="66">
        <v>13273.014000000003</v>
      </c>
      <c r="P782" s="66">
        <v>46131.375</v>
      </c>
      <c r="Q782" s="66">
        <v>12813.755000000001</v>
      </c>
      <c r="R782" s="66">
        <v>3225.4825000000001</v>
      </c>
      <c r="S782" s="66">
        <v>75443.626499999998</v>
      </c>
      <c r="T782" s="66"/>
      <c r="U782" s="66"/>
    </row>
    <row r="783" spans="2:21" s="65" customFormat="1" ht="14.25" customHeight="1" x14ac:dyDescent="0.25">
      <c r="C783" s="64"/>
      <c r="D783" s="65" t="s">
        <v>107</v>
      </c>
      <c r="E783" s="66">
        <v>1349.7149999999999</v>
      </c>
      <c r="F783" s="66">
        <v>19109.627499999999</v>
      </c>
      <c r="G783" s="66">
        <v>3538.6800000000003</v>
      </c>
      <c r="H783" s="66">
        <v>145.32499999999999</v>
      </c>
      <c r="I783" s="66">
        <v>24143.3475</v>
      </c>
      <c r="J783" s="66"/>
      <c r="K783" s="66"/>
      <c r="L783" s="64"/>
      <c r="N783" s="65" t="s">
        <v>107</v>
      </c>
      <c r="O783" s="66">
        <v>14728.43</v>
      </c>
      <c r="P783" s="66">
        <v>46477.45</v>
      </c>
      <c r="Q783" s="66">
        <v>12971.987499999999</v>
      </c>
      <c r="R783" s="66">
        <v>2704.7275</v>
      </c>
      <c r="S783" s="66">
        <v>76882.594999999987</v>
      </c>
      <c r="T783" s="66"/>
      <c r="U783" s="66"/>
    </row>
    <row r="784" spans="2:21" s="65" customFormat="1" ht="11.25" customHeight="1" x14ac:dyDescent="0.25">
      <c r="C784" s="64"/>
      <c r="D784" s="65" t="s">
        <v>108</v>
      </c>
      <c r="E784" s="66">
        <v>1455.0274999999999</v>
      </c>
      <c r="F784" s="66">
        <v>21705.035</v>
      </c>
      <c r="G784" s="66">
        <v>3017.0149999999999</v>
      </c>
      <c r="H784" s="66">
        <v>302.07499999999999</v>
      </c>
      <c r="I784" s="66">
        <v>26479.1525</v>
      </c>
      <c r="J784" s="66"/>
      <c r="K784" s="66"/>
      <c r="L784" s="64"/>
      <c r="N784" s="65" t="s">
        <v>108</v>
      </c>
      <c r="O784" s="66">
        <v>14644.93</v>
      </c>
      <c r="P784" s="66">
        <v>48426.55</v>
      </c>
      <c r="Q784" s="66">
        <v>11716.002500000001</v>
      </c>
      <c r="R784" s="66">
        <v>3625.1149999999998</v>
      </c>
      <c r="S784" s="66">
        <v>78412.597500000003</v>
      </c>
      <c r="T784" s="66"/>
      <c r="U784" s="66"/>
    </row>
    <row r="785" spans="2:21" s="65" customFormat="1" ht="15" x14ac:dyDescent="0.25">
      <c r="C785" s="64"/>
      <c r="D785" s="65" t="s">
        <v>109</v>
      </c>
      <c r="E785" s="66">
        <v>1057.98</v>
      </c>
      <c r="F785" s="66">
        <v>18382.4925</v>
      </c>
      <c r="G785" s="66">
        <v>3121.42</v>
      </c>
      <c r="H785" s="66">
        <v>167.39500000000001</v>
      </c>
      <c r="I785" s="66">
        <v>22729.287500000002</v>
      </c>
      <c r="J785" s="66"/>
      <c r="K785" s="66"/>
      <c r="L785" s="64"/>
      <c r="N785" s="65" t="s">
        <v>109</v>
      </c>
      <c r="O785" s="66">
        <v>13580.810000000001</v>
      </c>
      <c r="P785" s="66">
        <v>48629.324999999997</v>
      </c>
      <c r="Q785" s="66">
        <v>12285.867499999998</v>
      </c>
      <c r="R785" s="66">
        <v>3610.47</v>
      </c>
      <c r="S785" s="66">
        <v>78106.472499999989</v>
      </c>
      <c r="T785" s="66"/>
      <c r="U785" s="66"/>
    </row>
    <row r="786" spans="2:21" s="65" customFormat="1" ht="15" x14ac:dyDescent="0.25">
      <c r="C786" s="64"/>
      <c r="D786" s="65" t="s">
        <v>110</v>
      </c>
      <c r="E786" s="66">
        <v>1148.0199999999998</v>
      </c>
      <c r="F786" s="66">
        <v>17940.037500000002</v>
      </c>
      <c r="G786" s="66">
        <v>3449.7275</v>
      </c>
      <c r="H786" s="66">
        <v>166.65</v>
      </c>
      <c r="I786" s="66">
        <v>22704.435000000005</v>
      </c>
      <c r="J786" s="66"/>
      <c r="K786" s="66"/>
      <c r="L786" s="64"/>
      <c r="N786" s="65" t="s">
        <v>110</v>
      </c>
      <c r="O786" s="66">
        <v>14093.188000000002</v>
      </c>
      <c r="P786" s="66">
        <v>45973.210000000006</v>
      </c>
      <c r="Q786" s="66">
        <v>10913.740000000002</v>
      </c>
      <c r="R786" s="66">
        <v>3244.027</v>
      </c>
      <c r="S786" s="66">
        <v>74224.165000000008</v>
      </c>
      <c r="T786" s="66"/>
      <c r="U786" s="66"/>
    </row>
    <row r="787" spans="2:21" s="65" customFormat="1" ht="15" x14ac:dyDescent="0.25">
      <c r="C787" s="64"/>
      <c r="D787" s="65" t="s">
        <v>189</v>
      </c>
      <c r="E787" s="66">
        <v>1474.14</v>
      </c>
      <c r="F787" s="66">
        <v>17284.702499999999</v>
      </c>
      <c r="G787" s="66">
        <v>4373.2650000000003</v>
      </c>
      <c r="H787" s="66">
        <v>201.32499999999999</v>
      </c>
      <c r="I787" s="66">
        <v>23333.432499999999</v>
      </c>
      <c r="J787" s="66"/>
      <c r="K787" s="66"/>
      <c r="L787" s="64"/>
      <c r="N787" s="65" t="s">
        <v>189</v>
      </c>
      <c r="O787" s="66">
        <v>11722.589999999997</v>
      </c>
      <c r="P787" s="66">
        <v>50845.675000000003</v>
      </c>
      <c r="Q787" s="66">
        <v>9356.75</v>
      </c>
      <c r="R787" s="66">
        <v>2306.3574999999996</v>
      </c>
      <c r="S787" s="66">
        <v>74231.372499999998</v>
      </c>
      <c r="T787" s="66"/>
      <c r="U787" s="66"/>
    </row>
    <row r="788" spans="2:21" s="46" customFormat="1" ht="15" x14ac:dyDescent="0.25">
      <c r="B788" s="62" t="s">
        <v>211</v>
      </c>
      <c r="C788" s="62">
        <v>2012</v>
      </c>
      <c r="D788" s="68" t="s">
        <v>112</v>
      </c>
      <c r="E788" s="48">
        <v>1487.5</v>
      </c>
      <c r="F788" s="48">
        <v>17138.825000000001</v>
      </c>
      <c r="G788" s="48">
        <v>5410.6575000000003</v>
      </c>
      <c r="H788" s="48">
        <v>94.6875</v>
      </c>
      <c r="I788" s="48">
        <v>24131.670000000002</v>
      </c>
      <c r="J788" s="48"/>
      <c r="K788" s="48"/>
      <c r="L788" s="62" t="s">
        <v>212</v>
      </c>
      <c r="M788" s="62">
        <v>2012</v>
      </c>
      <c r="N788" s="68" t="s">
        <v>112</v>
      </c>
      <c r="O788" s="48">
        <v>11340.829999999998</v>
      </c>
      <c r="P788" s="48">
        <v>36219.4</v>
      </c>
      <c r="Q788" s="48">
        <v>10231.699999999999</v>
      </c>
      <c r="R788" s="48">
        <v>3357.4450000000002</v>
      </c>
      <c r="S788" s="48">
        <v>61149.374999999993</v>
      </c>
      <c r="T788" s="48"/>
      <c r="U788" s="48"/>
    </row>
    <row r="789" spans="2:21" s="46" customFormat="1" ht="15" x14ac:dyDescent="0.25">
      <c r="C789" s="62"/>
      <c r="D789" s="68" t="s">
        <v>113</v>
      </c>
      <c r="E789" s="48">
        <v>1066.6600000000001</v>
      </c>
      <c r="F789" s="48">
        <v>16250.099999999999</v>
      </c>
      <c r="G789" s="48">
        <v>6740.9425000000001</v>
      </c>
      <c r="H789" s="48">
        <v>205.815</v>
      </c>
      <c r="I789" s="48">
        <v>24263.517499999998</v>
      </c>
      <c r="J789" s="48"/>
      <c r="K789" s="48"/>
      <c r="L789" s="62"/>
      <c r="M789" s="62"/>
      <c r="N789" s="68" t="s">
        <v>113</v>
      </c>
      <c r="O789" s="48">
        <v>12087.650000000003</v>
      </c>
      <c r="P789" s="48">
        <v>39812.25</v>
      </c>
      <c r="Q789" s="48">
        <v>11026.54</v>
      </c>
      <c r="R789" s="48">
        <v>4042.1275000000001</v>
      </c>
      <c r="S789" s="48">
        <v>66968.567500000005</v>
      </c>
      <c r="T789" s="48"/>
      <c r="U789" s="48"/>
    </row>
    <row r="790" spans="2:21" s="46" customFormat="1" ht="15" x14ac:dyDescent="0.25">
      <c r="C790" s="62"/>
      <c r="D790" s="68" t="s">
        <v>114</v>
      </c>
      <c r="E790" s="48">
        <v>1918.24</v>
      </c>
      <c r="F790" s="48">
        <v>19691.602500000001</v>
      </c>
      <c r="G790" s="48">
        <v>7623.5325000000012</v>
      </c>
      <c r="H790" s="48">
        <v>297.16250000000002</v>
      </c>
      <c r="I790" s="48">
        <v>29530.537500000002</v>
      </c>
      <c r="J790" s="48"/>
      <c r="K790" s="48"/>
      <c r="L790" s="62"/>
      <c r="M790" s="62"/>
      <c r="N790" s="68" t="s">
        <v>114</v>
      </c>
      <c r="O790" s="48">
        <v>12941.09</v>
      </c>
      <c r="P790" s="48">
        <v>45103.275000000009</v>
      </c>
      <c r="Q790" s="48">
        <v>10745.727499999999</v>
      </c>
      <c r="R790" s="48">
        <v>3261.65</v>
      </c>
      <c r="S790" s="48">
        <v>72051.742499999993</v>
      </c>
      <c r="T790" s="48"/>
      <c r="U790" s="48"/>
    </row>
    <row r="791" spans="2:21" s="46" customFormat="1" ht="15" x14ac:dyDescent="0.25">
      <c r="C791" s="62"/>
      <c r="D791" s="68" t="s">
        <v>102</v>
      </c>
      <c r="E791" s="48">
        <v>1825.41</v>
      </c>
      <c r="F791" s="48">
        <v>14567.5075</v>
      </c>
      <c r="G791" s="48">
        <v>5774.6925000000001</v>
      </c>
      <c r="H791" s="48">
        <v>290.14250000000004</v>
      </c>
      <c r="I791" s="48">
        <v>22457.752500000002</v>
      </c>
      <c r="J791" s="48"/>
      <c r="K791" s="48"/>
      <c r="L791" s="62"/>
      <c r="M791" s="62"/>
      <c r="N791" s="68" t="s">
        <v>102</v>
      </c>
      <c r="O791" s="48">
        <v>10401.590000000004</v>
      </c>
      <c r="P791" s="48">
        <v>40947.299999999996</v>
      </c>
      <c r="Q791" s="48">
        <v>9146.5</v>
      </c>
      <c r="R791" s="48">
        <v>3156.8999999999996</v>
      </c>
      <c r="S791" s="48">
        <v>63652.29</v>
      </c>
      <c r="T791" s="48"/>
      <c r="U791" s="48"/>
    </row>
    <row r="792" spans="2:21" s="46" customFormat="1" ht="15" x14ac:dyDescent="0.25">
      <c r="C792" s="62"/>
      <c r="D792" s="68" t="s">
        <v>104</v>
      </c>
      <c r="E792" s="48">
        <v>1435.13</v>
      </c>
      <c r="F792" s="48">
        <v>16385.827499999999</v>
      </c>
      <c r="G792" s="48">
        <v>6350.9724999999999</v>
      </c>
      <c r="H792" s="48">
        <v>395.84500000000003</v>
      </c>
      <c r="I792" s="48">
        <v>24567.775000000001</v>
      </c>
      <c r="J792" s="48"/>
      <c r="K792" s="48"/>
      <c r="L792" s="62"/>
      <c r="M792" s="62"/>
      <c r="N792" s="68" t="s">
        <v>104</v>
      </c>
      <c r="O792" s="48">
        <v>13767.47</v>
      </c>
      <c r="P792" s="48">
        <v>42925.100000000013</v>
      </c>
      <c r="Q792" s="48">
        <v>10902.852500000001</v>
      </c>
      <c r="R792" s="48">
        <v>3919.9775</v>
      </c>
      <c r="S792" s="48">
        <v>71515.400000000009</v>
      </c>
      <c r="T792" s="48"/>
      <c r="U792" s="48"/>
    </row>
    <row r="793" spans="2:21" s="46" customFormat="1" ht="15" x14ac:dyDescent="0.25">
      <c r="C793" s="62"/>
      <c r="D793" s="68" t="s">
        <v>105</v>
      </c>
      <c r="E793" s="48">
        <v>1996.15</v>
      </c>
      <c r="F793" s="48">
        <v>15694.649999999998</v>
      </c>
      <c r="G793" s="48">
        <v>5786.415</v>
      </c>
      <c r="H793" s="48">
        <v>400.875</v>
      </c>
      <c r="I793" s="48">
        <v>23878.09</v>
      </c>
      <c r="J793" s="48"/>
      <c r="K793" s="48"/>
      <c r="L793" s="62"/>
      <c r="M793" s="62"/>
      <c r="N793" s="68" t="s">
        <v>105</v>
      </c>
      <c r="O793" s="48">
        <v>13627.650000000001</v>
      </c>
      <c r="P793" s="48">
        <v>44374.074999999997</v>
      </c>
      <c r="Q793" s="48">
        <v>10093.474999999999</v>
      </c>
      <c r="R793" s="48">
        <v>3383.8449999999998</v>
      </c>
      <c r="S793" s="48">
        <v>71479.044999999998</v>
      </c>
      <c r="T793" s="48"/>
      <c r="U793" s="48"/>
    </row>
    <row r="794" spans="2:21" s="46" customFormat="1" ht="15" x14ac:dyDescent="0.25">
      <c r="C794" s="62"/>
      <c r="D794" s="68" t="s">
        <v>106</v>
      </c>
      <c r="E794" s="48">
        <v>1267.45</v>
      </c>
      <c r="F794" s="48">
        <v>13464.577499999999</v>
      </c>
      <c r="G794" s="48">
        <v>6796.1299999999992</v>
      </c>
      <c r="H794" s="48">
        <v>412.54499999999996</v>
      </c>
      <c r="I794" s="48">
        <v>21940.702499999999</v>
      </c>
      <c r="J794" s="48"/>
      <c r="K794" s="48"/>
      <c r="L794" s="62"/>
      <c r="M794" s="62"/>
      <c r="N794" s="68" t="s">
        <v>106</v>
      </c>
      <c r="O794" s="48">
        <v>11419.070000000005</v>
      </c>
      <c r="P794" s="48">
        <v>44436.25</v>
      </c>
      <c r="Q794" s="48">
        <v>12216.54</v>
      </c>
      <c r="R794" s="48">
        <v>3859.7675000000004</v>
      </c>
      <c r="S794" s="48">
        <v>71931.627500000017</v>
      </c>
      <c r="T794" s="48"/>
      <c r="U794" s="48"/>
    </row>
    <row r="795" spans="2:21" s="46" customFormat="1" ht="15" x14ac:dyDescent="0.25">
      <c r="C795" s="62"/>
      <c r="D795" s="68" t="s">
        <v>107</v>
      </c>
      <c r="E795" s="48">
        <v>1040.6500000000001</v>
      </c>
      <c r="F795" s="48">
        <v>14504.825000000001</v>
      </c>
      <c r="G795" s="48">
        <v>5853.02</v>
      </c>
      <c r="H795" s="48">
        <v>513.11500000000001</v>
      </c>
      <c r="I795" s="48">
        <v>21911.610000000004</v>
      </c>
      <c r="J795" s="48"/>
      <c r="K795" s="48"/>
      <c r="L795" s="62"/>
      <c r="M795" s="62"/>
      <c r="N795" s="68" t="s">
        <v>107</v>
      </c>
      <c r="O795" s="48">
        <v>12138.48</v>
      </c>
      <c r="P795" s="48">
        <v>45354.375</v>
      </c>
      <c r="Q795" s="48">
        <v>11901.817500000001</v>
      </c>
      <c r="R795" s="48">
        <v>3806.7240000000002</v>
      </c>
      <c r="S795" s="48">
        <v>73201.396500000003</v>
      </c>
      <c r="T795" s="48"/>
      <c r="U795" s="48"/>
    </row>
    <row r="796" spans="2:21" s="46" customFormat="1" ht="15" x14ac:dyDescent="0.25">
      <c r="C796" s="62"/>
      <c r="D796" s="68" t="s">
        <v>108</v>
      </c>
      <c r="E796" s="48">
        <v>1217.82</v>
      </c>
      <c r="F796" s="48">
        <v>12076.02</v>
      </c>
      <c r="G796" s="48">
        <v>6218.9075000000012</v>
      </c>
      <c r="H796" s="48">
        <v>693.43499999999995</v>
      </c>
      <c r="I796" s="48">
        <v>20206.182500000003</v>
      </c>
      <c r="J796" s="48"/>
      <c r="K796" s="48"/>
      <c r="L796" s="62"/>
      <c r="M796" s="62"/>
      <c r="N796" s="68" t="s">
        <v>108</v>
      </c>
      <c r="O796" s="48">
        <v>11959.944000000003</v>
      </c>
      <c r="P796" s="48">
        <v>41974.900000000009</v>
      </c>
      <c r="Q796" s="48">
        <v>12323.237500000001</v>
      </c>
      <c r="R796" s="48">
        <v>4590.9025000000001</v>
      </c>
      <c r="S796" s="48">
        <v>70848.984000000011</v>
      </c>
      <c r="T796" s="48"/>
      <c r="U796" s="48"/>
    </row>
    <row r="797" spans="2:21" s="46" customFormat="1" ht="15" x14ac:dyDescent="0.25">
      <c r="C797" s="62"/>
      <c r="D797" s="68" t="s">
        <v>109</v>
      </c>
      <c r="E797" s="48">
        <v>1501.47</v>
      </c>
      <c r="F797" s="48">
        <v>12675.699999999999</v>
      </c>
      <c r="G797" s="48">
        <v>5220.4775</v>
      </c>
      <c r="H797" s="48">
        <v>830.50250000000005</v>
      </c>
      <c r="I797" s="48">
        <v>20228.149999999998</v>
      </c>
      <c r="J797" s="48"/>
      <c r="K797" s="48"/>
      <c r="L797" s="62"/>
      <c r="M797" s="62"/>
      <c r="N797" s="68" t="s">
        <v>109</v>
      </c>
      <c r="O797" s="84">
        <v>14993.900000000001</v>
      </c>
      <c r="P797" s="85">
        <v>44693.275000000009</v>
      </c>
      <c r="Q797" s="48">
        <v>13752.9275</v>
      </c>
      <c r="R797" s="48">
        <v>3913.1875</v>
      </c>
      <c r="S797" s="48">
        <v>77353.290000000008</v>
      </c>
      <c r="T797" s="48"/>
      <c r="U797" s="48"/>
    </row>
    <row r="798" spans="2:21" s="46" customFormat="1" ht="15" x14ac:dyDescent="0.25">
      <c r="C798" s="62"/>
      <c r="D798" s="68" t="s">
        <v>110</v>
      </c>
      <c r="E798" s="48">
        <v>1867.89</v>
      </c>
      <c r="F798" s="48">
        <v>14246.264999999999</v>
      </c>
      <c r="G798" s="48">
        <v>5009.22</v>
      </c>
      <c r="H798" s="48">
        <v>686.74</v>
      </c>
      <c r="I798" s="48">
        <v>21810.115000000002</v>
      </c>
      <c r="J798" s="48"/>
      <c r="K798" s="48"/>
      <c r="L798" s="62"/>
      <c r="M798" s="62"/>
      <c r="N798" s="68" t="s">
        <v>110</v>
      </c>
      <c r="O798" s="48">
        <v>11386.830000000004</v>
      </c>
      <c r="P798" s="48">
        <v>46267.604999999996</v>
      </c>
      <c r="Q798" s="48">
        <v>13044.977000000001</v>
      </c>
      <c r="R798" s="48">
        <v>3451.0174999999999</v>
      </c>
      <c r="S798" s="48">
        <v>74150.429499999998</v>
      </c>
      <c r="T798" s="48"/>
      <c r="U798" s="48"/>
    </row>
    <row r="799" spans="2:21" s="46" customFormat="1" ht="15" x14ac:dyDescent="0.25">
      <c r="C799" s="62"/>
      <c r="D799" s="68" t="s">
        <v>111</v>
      </c>
      <c r="E799" s="48">
        <v>1647.09</v>
      </c>
      <c r="F799" s="48">
        <v>12427.1</v>
      </c>
      <c r="G799" s="48">
        <v>3969.7175000000002</v>
      </c>
      <c r="H799" s="48">
        <v>231.0625</v>
      </c>
      <c r="I799" s="48">
        <v>18274.97</v>
      </c>
      <c r="J799" s="48"/>
      <c r="K799" s="48"/>
      <c r="L799" s="62"/>
      <c r="M799" s="62"/>
      <c r="N799" s="68" t="s">
        <v>111</v>
      </c>
      <c r="O799" s="48">
        <v>10291.220000000001</v>
      </c>
      <c r="P799" s="48">
        <v>44950.93</v>
      </c>
      <c r="Q799" s="48">
        <v>10558.495000000001</v>
      </c>
      <c r="R799" s="48">
        <v>1939.5074999999999</v>
      </c>
      <c r="S799" s="48">
        <v>67740.152500000011</v>
      </c>
      <c r="T799" s="48"/>
      <c r="U799" s="48"/>
    </row>
    <row r="800" spans="2:21" s="46" customFormat="1" ht="15" x14ac:dyDescent="0.25">
      <c r="C800" s="62">
        <v>2013</v>
      </c>
      <c r="D800" s="68" t="s">
        <v>112</v>
      </c>
      <c r="E800" s="48">
        <v>1808.01</v>
      </c>
      <c r="F800" s="48">
        <v>12810.524999999998</v>
      </c>
      <c r="G800" s="48">
        <v>3983.9949999999999</v>
      </c>
      <c r="H800" s="48">
        <v>241.77250000000004</v>
      </c>
      <c r="I800" s="48">
        <v>18844.302499999998</v>
      </c>
      <c r="J800" s="48"/>
      <c r="K800" s="48"/>
      <c r="L800" s="62"/>
      <c r="M800" s="62">
        <v>2013</v>
      </c>
      <c r="N800" s="68" t="s">
        <v>112</v>
      </c>
      <c r="O800" s="48">
        <v>10644.205</v>
      </c>
      <c r="P800" s="48">
        <v>34861.335000000006</v>
      </c>
      <c r="Q800" s="48">
        <v>12484.0075</v>
      </c>
      <c r="R800" s="48">
        <v>3185.3</v>
      </c>
      <c r="S800" s="48">
        <v>61174.847500000011</v>
      </c>
      <c r="T800" s="48"/>
      <c r="U800" s="48"/>
    </row>
    <row r="801" spans="3:21" s="46" customFormat="1" ht="15" x14ac:dyDescent="0.25">
      <c r="C801" s="62"/>
      <c r="D801" s="68" t="s">
        <v>113</v>
      </c>
      <c r="E801" s="48">
        <v>677.42</v>
      </c>
      <c r="F801" s="48">
        <v>12479.699999999997</v>
      </c>
      <c r="G801" s="48">
        <v>5615.5775000000003</v>
      </c>
      <c r="H801" s="48">
        <v>314.8175</v>
      </c>
      <c r="I801" s="48">
        <v>19087.514999999999</v>
      </c>
      <c r="J801" s="48"/>
      <c r="K801" s="48"/>
      <c r="L801" s="62"/>
      <c r="M801" s="62"/>
      <c r="N801" s="68" t="s">
        <v>113</v>
      </c>
      <c r="O801" s="48">
        <v>11404.34</v>
      </c>
      <c r="P801" s="48">
        <v>43986.209000000003</v>
      </c>
      <c r="Q801" s="48">
        <v>11423.9625</v>
      </c>
      <c r="R801" s="48">
        <v>3559.3225000000002</v>
      </c>
      <c r="S801" s="48">
        <v>70373.833999999988</v>
      </c>
      <c r="T801" s="48"/>
      <c r="U801" s="48"/>
    </row>
    <row r="802" spans="3:21" s="46" customFormat="1" ht="15" x14ac:dyDescent="0.25">
      <c r="C802" s="62"/>
      <c r="D802" s="68" t="s">
        <v>114</v>
      </c>
      <c r="E802" s="48">
        <v>709.16</v>
      </c>
      <c r="F802" s="48">
        <v>12855.374999999996</v>
      </c>
      <c r="G802" s="48">
        <v>5666.7475000000004</v>
      </c>
      <c r="H802" s="48">
        <v>178.79750000000001</v>
      </c>
      <c r="I802" s="48">
        <v>19410.079999999998</v>
      </c>
      <c r="J802" s="48"/>
      <c r="K802" s="48"/>
      <c r="L802" s="62"/>
      <c r="M802" s="62"/>
      <c r="N802" s="68" t="s">
        <v>114</v>
      </c>
      <c r="O802" s="48">
        <v>11859.994999999999</v>
      </c>
      <c r="P802" s="48">
        <v>37498.662000000004</v>
      </c>
      <c r="Q802" s="48">
        <v>11259.817500000001</v>
      </c>
      <c r="R802" s="48">
        <v>1650.9650000000001</v>
      </c>
      <c r="S802" s="48">
        <v>62269.439500000008</v>
      </c>
      <c r="T802" s="48"/>
      <c r="U802" s="48"/>
    </row>
    <row r="803" spans="3:21" s="46" customFormat="1" ht="15" x14ac:dyDescent="0.25">
      <c r="C803" s="62"/>
      <c r="D803" s="68" t="s">
        <v>102</v>
      </c>
      <c r="E803" s="48">
        <v>886.39</v>
      </c>
      <c r="F803" s="48">
        <v>13755.875000000002</v>
      </c>
      <c r="G803" s="48">
        <v>6106.1674999999996</v>
      </c>
      <c r="H803" s="48">
        <v>151.0025</v>
      </c>
      <c r="I803" s="48">
        <v>20899.435000000001</v>
      </c>
      <c r="J803" s="48"/>
      <c r="K803" s="48"/>
      <c r="L803" s="62"/>
      <c r="M803" s="62"/>
      <c r="N803" s="68" t="s">
        <v>102</v>
      </c>
      <c r="O803" s="48">
        <v>13321.15</v>
      </c>
      <c r="P803" s="48">
        <v>41820.03</v>
      </c>
      <c r="Q803" s="48">
        <v>14247.805</v>
      </c>
      <c r="R803" s="48">
        <v>3225.6424999999999</v>
      </c>
      <c r="S803" s="48">
        <v>72614.627500000002</v>
      </c>
      <c r="T803" s="48"/>
      <c r="U803" s="48"/>
    </row>
    <row r="804" spans="3:21" s="46" customFormat="1" ht="15" x14ac:dyDescent="0.25">
      <c r="C804" s="62"/>
      <c r="D804" s="68" t="s">
        <v>104</v>
      </c>
      <c r="E804" s="48">
        <v>1435.53</v>
      </c>
      <c r="F804" s="48">
        <v>12577.175000000001</v>
      </c>
      <c r="G804" s="48">
        <v>5279.7025000000003</v>
      </c>
      <c r="H804" s="48">
        <v>244.1525</v>
      </c>
      <c r="I804" s="48">
        <v>19536.560000000001</v>
      </c>
      <c r="J804" s="48"/>
      <c r="K804" s="48"/>
      <c r="L804" s="62"/>
      <c r="M804" s="62"/>
      <c r="N804" s="68" t="s">
        <v>104</v>
      </c>
      <c r="O804" s="48">
        <v>14395.85</v>
      </c>
      <c r="P804" s="48">
        <v>43341.592000000011</v>
      </c>
      <c r="Q804" s="48">
        <v>12792.07</v>
      </c>
      <c r="R804" s="48">
        <v>3114.5374999999999</v>
      </c>
      <c r="S804" s="48">
        <v>73644.049500000023</v>
      </c>
      <c r="T804" s="48"/>
      <c r="U804" s="48"/>
    </row>
    <row r="805" spans="3:21" s="46" customFormat="1" ht="15" x14ac:dyDescent="0.25">
      <c r="C805" s="62"/>
      <c r="D805" s="68" t="s">
        <v>105</v>
      </c>
      <c r="E805" s="48">
        <v>1529.8600000000001</v>
      </c>
      <c r="F805" s="48">
        <v>11319.535000000002</v>
      </c>
      <c r="G805" s="48">
        <v>5482.5375000000004</v>
      </c>
      <c r="H805" s="48">
        <v>190.005</v>
      </c>
      <c r="I805" s="48">
        <v>18521.937500000004</v>
      </c>
      <c r="J805" s="48"/>
      <c r="K805" s="48"/>
      <c r="L805" s="62"/>
      <c r="M805" s="62"/>
      <c r="N805" s="68" t="s">
        <v>105</v>
      </c>
      <c r="O805" s="48">
        <v>12981.539000000001</v>
      </c>
      <c r="P805" s="48">
        <v>44680.754000000008</v>
      </c>
      <c r="Q805" s="48">
        <v>12410.1875</v>
      </c>
      <c r="R805" s="48">
        <v>2915.6675</v>
      </c>
      <c r="S805" s="48">
        <v>72988.148000000001</v>
      </c>
      <c r="T805" s="48"/>
      <c r="U805" s="48"/>
    </row>
    <row r="806" spans="3:21" s="46" customFormat="1" ht="15" x14ac:dyDescent="0.25">
      <c r="C806" s="62"/>
      <c r="D806" s="68" t="s">
        <v>106</v>
      </c>
      <c r="E806" s="48">
        <v>2006.31</v>
      </c>
      <c r="F806" s="48">
        <v>13560.45</v>
      </c>
      <c r="G806" s="48">
        <v>7743.7800000000007</v>
      </c>
      <c r="H806" s="48">
        <v>178.7175</v>
      </c>
      <c r="I806" s="48">
        <v>23489.2575</v>
      </c>
      <c r="J806" s="48"/>
      <c r="K806" s="48"/>
      <c r="L806" s="62"/>
      <c r="M806" s="62"/>
      <c r="N806" s="68" t="s">
        <v>106</v>
      </c>
      <c r="O806" s="48">
        <v>14310.11</v>
      </c>
      <c r="P806" s="48">
        <v>48610.497000000003</v>
      </c>
      <c r="Q806" s="48">
        <v>14679.584999999999</v>
      </c>
      <c r="R806" s="48">
        <v>3397.125</v>
      </c>
      <c r="S806" s="48">
        <v>80997.31700000001</v>
      </c>
      <c r="T806" s="48"/>
      <c r="U806" s="48"/>
    </row>
    <row r="807" spans="3:21" s="46" customFormat="1" ht="15" x14ac:dyDescent="0.25">
      <c r="C807" s="62"/>
      <c r="D807" s="68" t="s">
        <v>107</v>
      </c>
      <c r="E807" s="48">
        <v>2787.98</v>
      </c>
      <c r="F807" s="48">
        <v>11477.05</v>
      </c>
      <c r="G807" s="48">
        <v>5047.4049999999997</v>
      </c>
      <c r="H807" s="48">
        <v>164.48999999999998</v>
      </c>
      <c r="I807" s="48">
        <v>19476.924999999999</v>
      </c>
      <c r="J807" s="48"/>
      <c r="K807" s="48"/>
      <c r="L807" s="62"/>
      <c r="M807" s="62"/>
      <c r="N807" s="68" t="s">
        <v>107</v>
      </c>
      <c r="O807" s="48">
        <v>13874.656999999999</v>
      </c>
      <c r="P807" s="48">
        <v>45958.037000000004</v>
      </c>
      <c r="Q807" s="48">
        <v>15197.782999999999</v>
      </c>
      <c r="R807" s="48">
        <v>3697.8125</v>
      </c>
      <c r="S807" s="48">
        <v>78728.289499999999</v>
      </c>
      <c r="T807" s="48"/>
      <c r="U807" s="48"/>
    </row>
    <row r="808" spans="3:21" s="46" customFormat="1" ht="15" x14ac:dyDescent="0.25">
      <c r="C808" s="62"/>
      <c r="D808" s="68" t="s">
        <v>108</v>
      </c>
      <c r="E808" s="48">
        <v>2308.41</v>
      </c>
      <c r="F808" s="48">
        <v>14912.557999999999</v>
      </c>
      <c r="G808" s="48">
        <v>7302.2725000000009</v>
      </c>
      <c r="H808" s="48">
        <v>102</v>
      </c>
      <c r="I808" s="48">
        <v>24625.2405</v>
      </c>
      <c r="J808" s="48"/>
      <c r="K808" s="48"/>
      <c r="L808" s="62"/>
      <c r="M808" s="62"/>
      <c r="N808" s="68" t="s">
        <v>108</v>
      </c>
      <c r="O808" s="48">
        <v>14825.5</v>
      </c>
      <c r="P808" s="48">
        <v>43709.238000000005</v>
      </c>
      <c r="Q808" s="48">
        <v>14008.694999999998</v>
      </c>
      <c r="R808" s="48">
        <v>3040.71</v>
      </c>
      <c r="S808" s="48">
        <v>75584.143000000011</v>
      </c>
      <c r="T808" s="48"/>
      <c r="U808" s="48"/>
    </row>
    <row r="809" spans="3:21" s="46" customFormat="1" ht="15" x14ac:dyDescent="0.25">
      <c r="C809" s="62"/>
      <c r="D809" s="68" t="s">
        <v>109</v>
      </c>
      <c r="E809" s="48">
        <v>2926.08</v>
      </c>
      <c r="F809" s="48">
        <v>13150.55</v>
      </c>
      <c r="G809" s="48">
        <v>7240.9874999999993</v>
      </c>
      <c r="H809" s="48">
        <v>68</v>
      </c>
      <c r="I809" s="48">
        <v>23385.6175</v>
      </c>
      <c r="J809" s="48"/>
      <c r="K809" s="48"/>
      <c r="L809" s="62"/>
      <c r="M809" s="62"/>
      <c r="N809" s="68" t="s">
        <v>109</v>
      </c>
      <c r="O809" s="48">
        <v>12291.439999999999</v>
      </c>
      <c r="P809" s="48">
        <v>50923.082000000009</v>
      </c>
      <c r="Q809" s="48">
        <v>14786.919</v>
      </c>
      <c r="R809" s="48">
        <v>4529.7725</v>
      </c>
      <c r="S809" s="48">
        <v>82531.213500000013</v>
      </c>
      <c r="T809" s="48"/>
      <c r="U809" s="48"/>
    </row>
    <row r="810" spans="3:21" s="46" customFormat="1" ht="15" x14ac:dyDescent="0.25">
      <c r="C810" s="62"/>
      <c r="D810" s="68" t="s">
        <v>110</v>
      </c>
      <c r="E810" s="48">
        <v>3392.5299999999997</v>
      </c>
      <c r="F810" s="48">
        <v>12975.210000000001</v>
      </c>
      <c r="G810" s="48">
        <v>7151.4125000000004</v>
      </c>
      <c r="H810" s="48">
        <v>68</v>
      </c>
      <c r="I810" s="48">
        <v>23587.152500000004</v>
      </c>
      <c r="J810" s="48"/>
      <c r="K810" s="48"/>
      <c r="L810" s="62"/>
      <c r="M810" s="62"/>
      <c r="N810" s="68" t="s">
        <v>110</v>
      </c>
      <c r="O810" s="48">
        <v>12118.68</v>
      </c>
      <c r="P810" s="48">
        <v>49525.772000000004</v>
      </c>
      <c r="Q810" s="48">
        <v>13745.1675</v>
      </c>
      <c r="R810" s="48">
        <v>4609.8775000000005</v>
      </c>
      <c r="S810" s="48">
        <v>79999.497000000003</v>
      </c>
      <c r="T810" s="48"/>
      <c r="U810" s="48"/>
    </row>
    <row r="811" spans="3:21" s="46" customFormat="1" ht="15" x14ac:dyDescent="0.25">
      <c r="C811" s="62"/>
      <c r="D811" s="68" t="s">
        <v>111</v>
      </c>
      <c r="E811" s="48">
        <v>1731.57</v>
      </c>
      <c r="F811" s="48">
        <v>10863.475</v>
      </c>
      <c r="G811" s="48">
        <v>6022.4775</v>
      </c>
      <c r="H811" s="48">
        <v>29.75</v>
      </c>
      <c r="I811" s="48">
        <v>18647.272499999999</v>
      </c>
      <c r="J811" s="48"/>
      <c r="K811" s="48"/>
      <c r="L811" s="62"/>
      <c r="M811" s="62"/>
      <c r="N811" s="68" t="s">
        <v>111</v>
      </c>
      <c r="O811" s="48">
        <v>10726.59</v>
      </c>
      <c r="P811" s="48">
        <v>44908.540000000008</v>
      </c>
      <c r="Q811" s="48">
        <v>11693.875</v>
      </c>
      <c r="R811" s="48">
        <v>3730.1125000000002</v>
      </c>
      <c r="S811" s="48">
        <v>71059.117500000008</v>
      </c>
      <c r="T811" s="48"/>
      <c r="U811" s="48"/>
    </row>
    <row r="812" spans="3:21" s="46" customFormat="1" ht="15" x14ac:dyDescent="0.25">
      <c r="C812" s="62">
        <v>2014</v>
      </c>
      <c r="D812" s="68" t="s">
        <v>112</v>
      </c>
      <c r="E812" s="48">
        <v>1814.1100000000001</v>
      </c>
      <c r="F812" s="48">
        <v>10107.224999999999</v>
      </c>
      <c r="G812" s="48">
        <v>6174.26</v>
      </c>
      <c r="H812" s="48">
        <v>48.875</v>
      </c>
      <c r="I812" s="48">
        <v>18144.47</v>
      </c>
      <c r="J812" s="48"/>
      <c r="K812" s="48"/>
      <c r="L812" s="62"/>
      <c r="M812" s="62">
        <v>2014</v>
      </c>
      <c r="N812" s="68" t="s">
        <v>112</v>
      </c>
      <c r="O812" s="48">
        <v>11569.220000000001</v>
      </c>
      <c r="P812" s="48">
        <v>39395.858000000007</v>
      </c>
      <c r="Q812" s="48">
        <v>10788.183500000001</v>
      </c>
      <c r="R812" s="48">
        <v>3356.3375000000001</v>
      </c>
      <c r="S812" s="48">
        <v>65109.599000000009</v>
      </c>
      <c r="T812" s="48"/>
      <c r="U812" s="48"/>
    </row>
    <row r="813" spans="3:21" s="46" customFormat="1" ht="15" x14ac:dyDescent="0.25">
      <c r="C813" s="62"/>
      <c r="D813" s="68" t="s">
        <v>113</v>
      </c>
      <c r="E813" s="48">
        <v>2489.12</v>
      </c>
      <c r="F813" s="48">
        <v>11431.65</v>
      </c>
      <c r="G813" s="48">
        <v>8010.5400000000009</v>
      </c>
      <c r="H813" s="48">
        <v>276.0625</v>
      </c>
      <c r="I813" s="48">
        <v>22207.372500000001</v>
      </c>
      <c r="J813" s="48"/>
      <c r="K813" s="48"/>
      <c r="L813" s="62"/>
      <c r="M813" s="62"/>
      <c r="N813" s="68" t="s">
        <v>113</v>
      </c>
      <c r="O813" s="48">
        <v>12690.7</v>
      </c>
      <c r="P813" s="48">
        <v>47869.974999999999</v>
      </c>
      <c r="Q813" s="48">
        <v>12257.602499999999</v>
      </c>
      <c r="R813" s="48">
        <v>5109.16</v>
      </c>
      <c r="S813" s="48">
        <v>77927.4375</v>
      </c>
      <c r="T813" s="48"/>
      <c r="U813" s="48"/>
    </row>
    <row r="814" spans="3:21" s="46" customFormat="1" ht="15" x14ac:dyDescent="0.25">
      <c r="C814" s="62"/>
      <c r="D814" s="68" t="s">
        <v>114</v>
      </c>
      <c r="E814" s="48">
        <v>1551.83</v>
      </c>
      <c r="F814" s="48">
        <v>18449.485000000001</v>
      </c>
      <c r="G814" s="48">
        <v>8176.7525000000005</v>
      </c>
      <c r="H814" s="48">
        <v>406.46500000000003</v>
      </c>
      <c r="I814" s="48">
        <v>28584.532500000005</v>
      </c>
      <c r="J814" s="48"/>
      <c r="K814" s="48"/>
      <c r="L814" s="62"/>
      <c r="M814" s="62"/>
      <c r="N814" s="68" t="s">
        <v>114</v>
      </c>
      <c r="O814" s="48">
        <v>10933.05</v>
      </c>
      <c r="P814" s="48">
        <v>51579.139999999992</v>
      </c>
      <c r="Q814" s="48">
        <v>12067.452499999999</v>
      </c>
      <c r="R814" s="48">
        <v>3803.7925</v>
      </c>
      <c r="S814" s="48">
        <v>78383.434999999983</v>
      </c>
      <c r="T814" s="48"/>
      <c r="U814" s="48"/>
    </row>
    <row r="815" spans="3:21" s="46" customFormat="1" ht="15" x14ac:dyDescent="0.25">
      <c r="C815" s="62"/>
      <c r="D815" s="68" t="s">
        <v>102</v>
      </c>
      <c r="E815" s="48">
        <v>905.53</v>
      </c>
      <c r="F815" s="48">
        <v>13733.875</v>
      </c>
      <c r="G815" s="48">
        <v>6860.01</v>
      </c>
      <c r="H815" s="48">
        <v>300.52</v>
      </c>
      <c r="I815" s="48">
        <v>21799.935000000001</v>
      </c>
      <c r="J815" s="48"/>
      <c r="K815" s="48"/>
      <c r="L815" s="62"/>
      <c r="M815" s="62"/>
      <c r="N815" s="68" t="s">
        <v>102</v>
      </c>
      <c r="O815" s="48">
        <v>10918.481000000002</v>
      </c>
      <c r="P815" s="48">
        <v>43110.19000000001</v>
      </c>
      <c r="Q815" s="48">
        <v>11876.720000000001</v>
      </c>
      <c r="R815" s="48">
        <v>3355.84</v>
      </c>
      <c r="S815" s="48">
        <v>69261.231</v>
      </c>
      <c r="T815" s="48"/>
      <c r="U815" s="48"/>
    </row>
    <row r="816" spans="3:21" s="46" customFormat="1" ht="15" x14ac:dyDescent="0.25">
      <c r="C816" s="62"/>
      <c r="D816" s="68" t="s">
        <v>104</v>
      </c>
      <c r="E816" s="48">
        <v>1750.7199999999998</v>
      </c>
      <c r="F816" s="48">
        <v>15043.029500000002</v>
      </c>
      <c r="G816" s="48">
        <v>8417.1625000000004</v>
      </c>
      <c r="H816" s="48">
        <v>200.59</v>
      </c>
      <c r="I816" s="48">
        <v>25411.502000000004</v>
      </c>
      <c r="J816" s="48"/>
      <c r="K816" s="48"/>
      <c r="L816" s="62"/>
      <c r="M816" s="62"/>
      <c r="N816" s="68" t="s">
        <v>104</v>
      </c>
      <c r="O816" s="48">
        <v>12137.02</v>
      </c>
      <c r="P816" s="48">
        <v>49371.245000000003</v>
      </c>
      <c r="Q816" s="48">
        <v>13245.65</v>
      </c>
      <c r="R816" s="48">
        <v>2972.62</v>
      </c>
      <c r="S816" s="48">
        <v>77726.534999999989</v>
      </c>
      <c r="T816" s="48"/>
      <c r="U816" s="48"/>
    </row>
    <row r="817" spans="3:21" s="46" customFormat="1" ht="15" x14ac:dyDescent="0.25">
      <c r="C817" s="62"/>
      <c r="D817" s="68" t="s">
        <v>105</v>
      </c>
      <c r="E817" s="48">
        <v>1830.6599999999999</v>
      </c>
      <c r="F817" s="48">
        <v>13712.848577500001</v>
      </c>
      <c r="G817" s="48">
        <v>5963.5199999999995</v>
      </c>
      <c r="H817" s="48">
        <v>75.5</v>
      </c>
      <c r="I817" s="48">
        <v>21582.528577500001</v>
      </c>
      <c r="J817" s="48"/>
      <c r="K817" s="48"/>
      <c r="L817" s="62"/>
      <c r="M817" s="62"/>
      <c r="N817" s="68" t="s">
        <v>105</v>
      </c>
      <c r="O817" s="48">
        <v>11950.27</v>
      </c>
      <c r="P817" s="48">
        <v>43531.987999999998</v>
      </c>
      <c r="Q817" s="48">
        <v>12091.084999999999</v>
      </c>
      <c r="R817" s="48">
        <v>3236.58</v>
      </c>
      <c r="S817" s="48">
        <v>70809.922999999995</v>
      </c>
      <c r="T817" s="48"/>
      <c r="U817" s="48"/>
    </row>
    <row r="818" spans="3:21" s="46" customFormat="1" ht="15" x14ac:dyDescent="0.25">
      <c r="C818" s="62"/>
      <c r="D818" s="68" t="s">
        <v>106</v>
      </c>
      <c r="E818" s="48">
        <v>3397.6600000000003</v>
      </c>
      <c r="F818" s="48">
        <v>14835.884999999998</v>
      </c>
      <c r="G818" s="48">
        <v>6402.4874999999993</v>
      </c>
      <c r="H818" s="48">
        <v>37.11</v>
      </c>
      <c r="I818" s="48">
        <v>24673.142499999998</v>
      </c>
      <c r="J818" s="48"/>
      <c r="K818" s="48"/>
      <c r="L818" s="62"/>
      <c r="M818" s="62"/>
      <c r="N818" s="68" t="s">
        <v>106</v>
      </c>
      <c r="O818" s="48">
        <v>10779.060000000001</v>
      </c>
      <c r="P818" s="48">
        <v>54904.039999999986</v>
      </c>
      <c r="Q818" s="48">
        <v>13689.3915</v>
      </c>
      <c r="R818" s="48">
        <v>3359.5549999999998</v>
      </c>
      <c r="S818" s="48">
        <v>82732.046499999982</v>
      </c>
      <c r="T818" s="48"/>
      <c r="U818" s="48"/>
    </row>
    <row r="819" spans="3:21" s="46" customFormat="1" ht="15" x14ac:dyDescent="0.25">
      <c r="C819" s="62"/>
      <c r="D819" s="68" t="s">
        <v>107</v>
      </c>
      <c r="E819" s="48">
        <v>3669.8199999999997</v>
      </c>
      <c r="F819" s="48">
        <v>14347.58</v>
      </c>
      <c r="G819" s="48">
        <v>5910.9724999999999</v>
      </c>
      <c r="H819" s="48">
        <v>75.5</v>
      </c>
      <c r="I819" s="48">
        <v>24003.872500000001</v>
      </c>
      <c r="J819" s="48"/>
      <c r="K819" s="48"/>
      <c r="L819" s="62"/>
      <c r="M819" s="62"/>
      <c r="N819" s="68" t="s">
        <v>107</v>
      </c>
      <c r="O819" s="48">
        <v>9741.36</v>
      </c>
      <c r="P819" s="48">
        <v>53182.190999999999</v>
      </c>
      <c r="Q819" s="48">
        <v>11162.7945</v>
      </c>
      <c r="R819" s="48">
        <v>3102.3825000000002</v>
      </c>
      <c r="S819" s="48">
        <v>77188.728000000003</v>
      </c>
      <c r="T819" s="48"/>
      <c r="U819" s="48"/>
    </row>
    <row r="820" spans="3:21" s="46" customFormat="1" ht="15" x14ac:dyDescent="0.25">
      <c r="C820" s="62"/>
      <c r="D820" s="68" t="s">
        <v>108</v>
      </c>
      <c r="E820" s="48">
        <v>4737.01</v>
      </c>
      <c r="F820" s="48">
        <v>15946.358</v>
      </c>
      <c r="G820" s="48">
        <v>6021.6575000000003</v>
      </c>
      <c r="H820" s="48">
        <v>44.625</v>
      </c>
      <c r="I820" s="48">
        <v>26749.650500000003</v>
      </c>
      <c r="J820" s="48"/>
      <c r="K820" s="48"/>
      <c r="L820" s="62"/>
      <c r="M820" s="62"/>
      <c r="N820" s="68" t="s">
        <v>108</v>
      </c>
      <c r="O820" s="48">
        <v>10145.5</v>
      </c>
      <c r="P820" s="48">
        <v>57811.585000000006</v>
      </c>
      <c r="Q820" s="48">
        <v>12416.255000000001</v>
      </c>
      <c r="R820" s="48">
        <v>3402.4300000000003</v>
      </c>
      <c r="S820" s="48">
        <v>83775.770000000019</v>
      </c>
      <c r="T820" s="48"/>
      <c r="U820" s="48"/>
    </row>
    <row r="821" spans="3:21" s="46" customFormat="1" ht="15" x14ac:dyDescent="0.25">
      <c r="C821" s="62"/>
      <c r="D821" s="68" t="s">
        <v>109</v>
      </c>
      <c r="E821" s="48">
        <v>4160.7700000000004</v>
      </c>
      <c r="F821" s="48">
        <v>16135.781999999999</v>
      </c>
      <c r="G821" s="48">
        <v>6131.2824999999993</v>
      </c>
      <c r="H821" s="48">
        <v>32.049999999999997</v>
      </c>
      <c r="I821" s="48">
        <v>26459.884499999996</v>
      </c>
      <c r="J821" s="48"/>
      <c r="K821" s="48"/>
      <c r="L821" s="62"/>
      <c r="M821" s="62"/>
      <c r="N821" s="68" t="s">
        <v>109</v>
      </c>
      <c r="O821" s="48">
        <v>10452.300000000001</v>
      </c>
      <c r="P821" s="48">
        <v>55265.811000000002</v>
      </c>
      <c r="Q821" s="48">
        <v>14161.853500000001</v>
      </c>
      <c r="R821" s="48">
        <v>3889.6</v>
      </c>
      <c r="S821" s="48">
        <v>83769.564500000008</v>
      </c>
      <c r="T821" s="48"/>
      <c r="U821" s="48"/>
    </row>
    <row r="822" spans="3:21" s="46" customFormat="1" ht="15" x14ac:dyDescent="0.25">
      <c r="C822" s="62"/>
      <c r="D822" s="68" t="s">
        <v>110</v>
      </c>
      <c r="E822" s="48">
        <v>3975.94</v>
      </c>
      <c r="F822" s="48">
        <v>15621.063999999998</v>
      </c>
      <c r="G822" s="48">
        <v>4598.9925000000003</v>
      </c>
      <c r="H822" s="48">
        <v>2.25</v>
      </c>
      <c r="I822" s="48">
        <v>24198.246499999997</v>
      </c>
      <c r="J822" s="48"/>
      <c r="K822" s="48"/>
      <c r="L822" s="62"/>
      <c r="M822" s="62"/>
      <c r="N822" s="68" t="s">
        <v>110</v>
      </c>
      <c r="O822" s="48">
        <v>10639.2</v>
      </c>
      <c r="P822" s="48">
        <v>51167.383000000002</v>
      </c>
      <c r="Q822" s="48">
        <v>13137.197499999998</v>
      </c>
      <c r="R822" s="48">
        <v>3198.54</v>
      </c>
      <c r="S822" s="48">
        <v>78142.320499999987</v>
      </c>
      <c r="T822" s="48"/>
      <c r="U822" s="48"/>
    </row>
    <row r="823" spans="3:21" s="46" customFormat="1" ht="15" x14ac:dyDescent="0.25">
      <c r="C823" s="62"/>
      <c r="D823" s="68" t="s">
        <v>111</v>
      </c>
      <c r="E823" s="48">
        <v>3773.2200000000003</v>
      </c>
      <c r="F823" s="48">
        <v>16894.750999999997</v>
      </c>
      <c r="G823" s="48">
        <v>3383.4674999999997</v>
      </c>
      <c r="H823" s="48">
        <v>12.5</v>
      </c>
      <c r="I823" s="48">
        <v>24063.938499999997</v>
      </c>
      <c r="J823" s="48"/>
      <c r="K823" s="48"/>
      <c r="L823" s="62"/>
      <c r="M823" s="62"/>
      <c r="N823" s="68" t="s">
        <v>111</v>
      </c>
      <c r="O823" s="48">
        <v>7860.1</v>
      </c>
      <c r="P823" s="48">
        <v>53541.444000000003</v>
      </c>
      <c r="Q823" s="48">
        <v>11525.782500000001</v>
      </c>
      <c r="R823" s="48">
        <v>2715.4350000000004</v>
      </c>
      <c r="S823" s="48">
        <v>75642.761499999993</v>
      </c>
      <c r="T823" s="48"/>
      <c r="U823" s="48"/>
    </row>
    <row r="824" spans="3:21" s="46" customFormat="1" ht="15" x14ac:dyDescent="0.25">
      <c r="C824" s="62">
        <v>2015</v>
      </c>
      <c r="D824" s="68" t="s">
        <v>112</v>
      </c>
      <c r="E824" s="48">
        <v>3761.14</v>
      </c>
      <c r="F824" s="48">
        <v>16999.855</v>
      </c>
      <c r="G824" s="48">
        <v>4135.9425000000001</v>
      </c>
      <c r="H824" s="48">
        <v>0</v>
      </c>
      <c r="I824" s="48">
        <v>24896.9375</v>
      </c>
      <c r="J824" s="48"/>
      <c r="K824" s="48"/>
      <c r="L824" s="62"/>
      <c r="M824" s="62">
        <v>2015</v>
      </c>
      <c r="N824" s="68" t="s">
        <v>112</v>
      </c>
      <c r="O824" s="48">
        <v>7902.82</v>
      </c>
      <c r="P824" s="48">
        <v>51237.186000000002</v>
      </c>
      <c r="Q824" s="48">
        <v>12365.054</v>
      </c>
      <c r="R824" s="48">
        <v>3316.84</v>
      </c>
      <c r="S824" s="48">
        <v>74821.899999999994</v>
      </c>
      <c r="T824" s="48"/>
      <c r="U824" s="48"/>
    </row>
    <row r="825" spans="3:21" s="46" customFormat="1" ht="15" x14ac:dyDescent="0.25">
      <c r="C825" s="62"/>
      <c r="D825" s="68" t="s">
        <v>113</v>
      </c>
      <c r="E825" s="48">
        <v>4465.6400000000003</v>
      </c>
      <c r="F825" s="48">
        <v>16346.742999999999</v>
      </c>
      <c r="G825" s="48">
        <v>5508.5400000000009</v>
      </c>
      <c r="H825" s="48">
        <v>240.57999999999998</v>
      </c>
      <c r="I825" s="48">
        <v>26561.503000000001</v>
      </c>
      <c r="J825" s="48"/>
      <c r="K825" s="48"/>
      <c r="L825" s="62"/>
      <c r="M825" s="62"/>
      <c r="N825" s="68" t="s">
        <v>113</v>
      </c>
      <c r="O825" s="48">
        <v>10170.209999999997</v>
      </c>
      <c r="P825" s="48">
        <v>46129.869000000006</v>
      </c>
      <c r="Q825" s="48">
        <v>15341.2325</v>
      </c>
      <c r="R825" s="48">
        <v>3796.4949999999999</v>
      </c>
      <c r="S825" s="48">
        <v>75437.806500000006</v>
      </c>
      <c r="T825" s="48"/>
      <c r="U825" s="48"/>
    </row>
    <row r="826" spans="3:21" s="46" customFormat="1" ht="15" x14ac:dyDescent="0.25">
      <c r="C826" s="62"/>
      <c r="D826" s="68" t="s">
        <v>114</v>
      </c>
      <c r="E826" s="48">
        <v>5943.9900000000007</v>
      </c>
      <c r="F826" s="48">
        <v>19135.143</v>
      </c>
      <c r="G826" s="48">
        <v>6304.3350000000009</v>
      </c>
      <c r="H826" s="48">
        <v>33</v>
      </c>
      <c r="I826" s="48">
        <v>31416.468000000001</v>
      </c>
      <c r="J826" s="48"/>
      <c r="K826" s="48"/>
      <c r="L826" s="62"/>
      <c r="M826" s="62"/>
      <c r="N826" s="68" t="s">
        <v>114</v>
      </c>
      <c r="O826" s="48">
        <v>10951.191000000001</v>
      </c>
      <c r="P826" s="48">
        <v>52572.872000000003</v>
      </c>
      <c r="Q826" s="48">
        <v>15400.758500000002</v>
      </c>
      <c r="R826" s="48">
        <v>3518.7999999999997</v>
      </c>
      <c r="S826" s="48">
        <v>82443.621500000008</v>
      </c>
      <c r="T826" s="48"/>
      <c r="U826" s="48"/>
    </row>
    <row r="827" spans="3:21" s="46" customFormat="1" ht="15" x14ac:dyDescent="0.25">
      <c r="C827" s="62"/>
      <c r="D827" s="68" t="s">
        <v>102</v>
      </c>
      <c r="E827" s="48">
        <v>5561.9875000000002</v>
      </c>
      <c r="F827" s="48">
        <v>17718.758000000002</v>
      </c>
      <c r="G827" s="48">
        <v>7978.5625</v>
      </c>
      <c r="H827" s="48">
        <v>88</v>
      </c>
      <c r="I827" s="48">
        <v>31347.308000000001</v>
      </c>
      <c r="J827" s="48"/>
      <c r="K827" s="48"/>
      <c r="L827" s="62"/>
      <c r="M827" s="62"/>
      <c r="N827" s="68" t="s">
        <v>102</v>
      </c>
      <c r="O827" s="48">
        <v>9068.4</v>
      </c>
      <c r="P827" s="48">
        <v>49096.94</v>
      </c>
      <c r="Q827" s="48">
        <v>12929.300500000001</v>
      </c>
      <c r="R827" s="48">
        <v>4063.7175000000002</v>
      </c>
      <c r="S827" s="48">
        <v>75158.358000000007</v>
      </c>
      <c r="T827" s="48"/>
      <c r="U827" s="48"/>
    </row>
    <row r="828" spans="3:21" s="46" customFormat="1" ht="15" x14ac:dyDescent="0.25">
      <c r="C828" s="62"/>
      <c r="D828" s="68" t="s">
        <v>104</v>
      </c>
      <c r="E828" s="48">
        <v>5873.3399999999992</v>
      </c>
      <c r="F828" s="48">
        <v>16379.214</v>
      </c>
      <c r="G828" s="48">
        <v>7459.9375</v>
      </c>
      <c r="H828" s="48">
        <v>374</v>
      </c>
      <c r="I828" s="48">
        <v>30086.4915</v>
      </c>
      <c r="J828" s="48"/>
      <c r="K828" s="48"/>
      <c r="L828" s="62"/>
      <c r="M828" s="62"/>
      <c r="N828" s="68" t="s">
        <v>104</v>
      </c>
      <c r="O828" s="48">
        <v>12287.73</v>
      </c>
      <c r="P828" s="48">
        <v>50376.228000000003</v>
      </c>
      <c r="Q828" s="48">
        <v>14412.22</v>
      </c>
      <c r="R828" s="48">
        <v>3503.83</v>
      </c>
      <c r="S828" s="48">
        <v>80580.008000000002</v>
      </c>
      <c r="T828" s="48"/>
      <c r="U828" s="48"/>
    </row>
    <row r="829" spans="3:21" s="46" customFormat="1" ht="15" x14ac:dyDescent="0.25">
      <c r="C829" s="62"/>
      <c r="D829" s="68" t="s">
        <v>105</v>
      </c>
      <c r="E829" s="48">
        <v>5947.5249999999996</v>
      </c>
      <c r="F829" s="48">
        <v>15748.616000000002</v>
      </c>
      <c r="G829" s="48">
        <v>8071.8649999999998</v>
      </c>
      <c r="H829" s="48">
        <v>777</v>
      </c>
      <c r="I829" s="48">
        <v>30545.006000000001</v>
      </c>
      <c r="J829" s="48"/>
      <c r="K829" s="48"/>
      <c r="L829" s="62"/>
      <c r="M829" s="62"/>
      <c r="N829" s="68" t="s">
        <v>105</v>
      </c>
      <c r="O829" s="48">
        <v>11870.77</v>
      </c>
      <c r="P829" s="48">
        <v>48116.65</v>
      </c>
      <c r="Q829" s="48">
        <v>13478.473999999998</v>
      </c>
      <c r="R829" s="48">
        <v>3859.5450000000001</v>
      </c>
      <c r="S829" s="48">
        <v>77325.438999999998</v>
      </c>
      <c r="T829" s="48"/>
      <c r="U829" s="48"/>
    </row>
    <row r="830" spans="3:21" s="46" customFormat="1" ht="15" x14ac:dyDescent="0.25">
      <c r="C830" s="62"/>
      <c r="D830" s="68" t="s">
        <v>106</v>
      </c>
      <c r="E830" s="48">
        <v>6723.165</v>
      </c>
      <c r="F830" s="48">
        <v>19686.868499999997</v>
      </c>
      <c r="G830" s="48">
        <v>10377.235000000001</v>
      </c>
      <c r="H830" s="48">
        <v>544.25</v>
      </c>
      <c r="I830" s="48">
        <v>37331.518499999998</v>
      </c>
      <c r="J830" s="48"/>
      <c r="K830" s="48"/>
      <c r="L830" s="62"/>
      <c r="M830" s="62"/>
      <c r="N830" s="68" t="s">
        <v>106</v>
      </c>
      <c r="O830" s="48">
        <v>13785.149999999998</v>
      </c>
      <c r="P830" s="48">
        <v>53203.981999999996</v>
      </c>
      <c r="Q830" s="48">
        <v>13751.996000000001</v>
      </c>
      <c r="R830" s="48">
        <v>4172.6549999999997</v>
      </c>
      <c r="S830" s="48">
        <v>84913.782999999996</v>
      </c>
      <c r="T830" s="48"/>
      <c r="U830" s="48"/>
    </row>
    <row r="831" spans="3:21" s="46" customFormat="1" x14ac:dyDescent="0.25">
      <c r="D831" s="68" t="s">
        <v>107</v>
      </c>
      <c r="E831" s="48">
        <v>4300.4249999999993</v>
      </c>
      <c r="F831" s="48">
        <v>15019.921</v>
      </c>
      <c r="G831" s="48">
        <v>12626.127499999999</v>
      </c>
      <c r="H831" s="48">
        <v>510.74</v>
      </c>
      <c r="I831" s="48">
        <v>32457.213499999998</v>
      </c>
      <c r="N831" s="68" t="s">
        <v>107</v>
      </c>
      <c r="O831" s="48">
        <v>13924.845000000001</v>
      </c>
      <c r="P831" s="48">
        <v>54661.779999999992</v>
      </c>
      <c r="Q831" s="48">
        <v>14085.7965</v>
      </c>
      <c r="R831" s="48">
        <v>4718.3850000000002</v>
      </c>
      <c r="S831" s="48">
        <v>87390.806499999992</v>
      </c>
    </row>
    <row r="832" spans="3:21" x14ac:dyDescent="0.2">
      <c r="D832" s="68" t="s">
        <v>108</v>
      </c>
      <c r="E832" s="48">
        <v>5498.6275000000005</v>
      </c>
      <c r="F832" s="48">
        <v>13876.468000000001</v>
      </c>
      <c r="G832" s="48">
        <v>11178.887500000001</v>
      </c>
      <c r="H832" s="48">
        <v>475.3725</v>
      </c>
      <c r="I832" s="48">
        <v>31029.355500000005</v>
      </c>
      <c r="N832" s="68" t="s">
        <v>108</v>
      </c>
      <c r="O832" s="48">
        <v>13204.44</v>
      </c>
      <c r="P832" s="48">
        <v>54433.256999999983</v>
      </c>
      <c r="Q832" s="48">
        <v>14622.19</v>
      </c>
      <c r="R832" s="48">
        <v>4292.1000000000004</v>
      </c>
      <c r="S832" s="48">
        <v>86551.986999999994</v>
      </c>
    </row>
    <row r="833" spans="2:21" x14ac:dyDescent="0.2">
      <c r="D833" s="68" t="s">
        <v>109</v>
      </c>
      <c r="E833" s="48">
        <v>5477.942500000001</v>
      </c>
      <c r="F833" s="48">
        <v>13586.242999999999</v>
      </c>
      <c r="G833" s="48">
        <v>12036.577499999999</v>
      </c>
      <c r="H833" s="48">
        <v>380.52750000000003</v>
      </c>
      <c r="I833" s="48">
        <v>31481.290499999999</v>
      </c>
      <c r="N833" s="68" t="s">
        <v>109</v>
      </c>
      <c r="O833" s="48">
        <v>14033.360000000002</v>
      </c>
      <c r="P833" s="48">
        <v>56949.631000000008</v>
      </c>
      <c r="Q833" s="48">
        <v>15694.9385</v>
      </c>
      <c r="R833" s="48">
        <v>4549.6399999999994</v>
      </c>
      <c r="S833" s="48">
        <v>91227.569500000012</v>
      </c>
    </row>
    <row r="834" spans="2:21" x14ac:dyDescent="0.2">
      <c r="D834" s="68" t="s">
        <v>110</v>
      </c>
      <c r="E834" s="48">
        <v>5613.6850000000004</v>
      </c>
      <c r="F834" s="48">
        <v>12632.678</v>
      </c>
      <c r="G834" s="48">
        <v>10727.172500000001</v>
      </c>
      <c r="H834" s="48">
        <v>524.9325</v>
      </c>
      <c r="I834" s="48">
        <v>29498.468000000001</v>
      </c>
      <c r="N834" s="68" t="s">
        <v>110</v>
      </c>
      <c r="O834" s="48">
        <v>12618.09</v>
      </c>
      <c r="P834" s="48">
        <v>51632.691999999995</v>
      </c>
      <c r="Q834" s="48">
        <v>14642.525999999998</v>
      </c>
      <c r="R834" s="48">
        <v>3541.78</v>
      </c>
      <c r="S834" s="48">
        <v>82435.087999999989</v>
      </c>
    </row>
    <row r="835" spans="2:21" x14ac:dyDescent="0.2">
      <c r="D835" s="68" t="s">
        <v>111</v>
      </c>
      <c r="E835" s="48">
        <v>4688.3875000000007</v>
      </c>
      <c r="F835" s="48">
        <v>13587.175999999999</v>
      </c>
      <c r="G835" s="48">
        <v>8727.9675000000007</v>
      </c>
      <c r="H835" s="48">
        <v>609.77499999999998</v>
      </c>
      <c r="I835" s="48">
        <v>27613.306000000004</v>
      </c>
      <c r="N835" s="68" t="s">
        <v>111</v>
      </c>
      <c r="O835" s="48">
        <v>12522.870000000003</v>
      </c>
      <c r="P835" s="48">
        <v>55010.624000000003</v>
      </c>
      <c r="Q835" s="48">
        <v>14242.684499999999</v>
      </c>
      <c r="R835" s="48">
        <v>3496.18</v>
      </c>
      <c r="S835" s="48">
        <v>85272.358500000002</v>
      </c>
    </row>
    <row r="836" spans="2:21" ht="15" x14ac:dyDescent="0.2">
      <c r="C836" s="62">
        <v>2016</v>
      </c>
      <c r="D836" s="68" t="s">
        <v>112</v>
      </c>
      <c r="E836" s="48">
        <v>4210.8024999999998</v>
      </c>
      <c r="F836" s="48">
        <v>11302.891</v>
      </c>
      <c r="G836" s="48">
        <v>8047.2174999999997</v>
      </c>
      <c r="H836" s="48">
        <v>1021.0325</v>
      </c>
      <c r="I836" s="48">
        <v>24581.943500000001</v>
      </c>
      <c r="M836" s="62">
        <v>2016</v>
      </c>
      <c r="N836" s="68" t="s">
        <v>112</v>
      </c>
      <c r="O836" s="48">
        <v>11849.109999999999</v>
      </c>
      <c r="P836" s="48">
        <v>49821.676999999996</v>
      </c>
      <c r="Q836" s="48">
        <v>13160.472500000002</v>
      </c>
      <c r="R836" s="48">
        <v>4508.5750000000007</v>
      </c>
      <c r="S836" s="48">
        <v>79339.834499999997</v>
      </c>
    </row>
    <row r="837" spans="2:21" ht="15" x14ac:dyDescent="0.2">
      <c r="C837" s="62"/>
      <c r="D837" s="68" t="s">
        <v>113</v>
      </c>
      <c r="E837" s="48">
        <v>4039.1425000000004</v>
      </c>
      <c r="F837" s="48">
        <v>10273.174999999999</v>
      </c>
      <c r="G837" s="48">
        <v>8104.3249999999998</v>
      </c>
      <c r="H837" s="48">
        <v>463.15750000000003</v>
      </c>
      <c r="I837" s="48">
        <v>22879.8</v>
      </c>
      <c r="M837" s="62"/>
      <c r="N837" s="68" t="s">
        <v>113</v>
      </c>
      <c r="O837" s="48">
        <v>14535.86</v>
      </c>
      <c r="P837" s="48">
        <v>46928.226000000002</v>
      </c>
      <c r="Q837" s="48">
        <v>14215.572500000002</v>
      </c>
      <c r="R837" s="48">
        <v>3822.0824999999995</v>
      </c>
      <c r="S837" s="48">
        <v>79501.741000000009</v>
      </c>
    </row>
    <row r="838" spans="2:21" ht="15" x14ac:dyDescent="0.2">
      <c r="C838" s="62"/>
      <c r="D838" s="68" t="s">
        <v>114</v>
      </c>
      <c r="E838" s="48">
        <v>3166.9825000000001</v>
      </c>
      <c r="F838" s="48">
        <v>9826.5614999999998</v>
      </c>
      <c r="G838" s="48">
        <v>7245.4250000000002</v>
      </c>
      <c r="H838" s="48">
        <v>305</v>
      </c>
      <c r="I838" s="48">
        <v>20543.969000000001</v>
      </c>
      <c r="M838" s="62"/>
      <c r="N838" s="68" t="s">
        <v>114</v>
      </c>
      <c r="O838" s="48">
        <v>13106.61</v>
      </c>
      <c r="P838" s="48">
        <v>49058.683999999994</v>
      </c>
      <c r="Q838" s="48">
        <v>14337.301500000001</v>
      </c>
      <c r="R838" s="48">
        <v>3727.9165000000003</v>
      </c>
      <c r="S838" s="48">
        <v>80230.512000000002</v>
      </c>
    </row>
    <row r="839" spans="2:21" ht="15" x14ac:dyDescent="0.2">
      <c r="C839" s="62"/>
      <c r="D839" s="68" t="s">
        <v>102</v>
      </c>
      <c r="E839" s="48">
        <v>3118.9800000000005</v>
      </c>
      <c r="F839" s="48">
        <v>14713.234</v>
      </c>
      <c r="G839" s="48">
        <v>6931.0625</v>
      </c>
      <c r="H839" s="48">
        <v>333.25</v>
      </c>
      <c r="I839" s="48">
        <v>25096.5265</v>
      </c>
      <c r="M839" s="62"/>
      <c r="N839" s="68" t="s">
        <v>102</v>
      </c>
      <c r="O839" s="48">
        <v>12420.64</v>
      </c>
      <c r="P839" s="48">
        <v>52519.805000000008</v>
      </c>
      <c r="Q839" s="48">
        <v>14928.826500000001</v>
      </c>
      <c r="R839" s="48">
        <v>3301.2280000000001</v>
      </c>
      <c r="S839" s="48">
        <v>83170.499500000005</v>
      </c>
    </row>
    <row r="840" spans="2:21" ht="15" x14ac:dyDescent="0.2">
      <c r="C840" s="62"/>
      <c r="D840" s="68" t="s">
        <v>104</v>
      </c>
      <c r="E840" s="48">
        <v>3114.3799999999997</v>
      </c>
      <c r="F840" s="48">
        <v>13458.6765</v>
      </c>
      <c r="G840" s="48">
        <v>6443.8190000000004</v>
      </c>
      <c r="H840" s="48">
        <v>612.75</v>
      </c>
      <c r="I840" s="48">
        <v>23629.625499999998</v>
      </c>
      <c r="M840" s="62"/>
      <c r="N840" s="68" t="s">
        <v>104</v>
      </c>
      <c r="O840" s="48">
        <v>11452.939999999999</v>
      </c>
      <c r="P840" s="48">
        <v>51808.053</v>
      </c>
      <c r="Q840" s="48">
        <v>15264.442999999999</v>
      </c>
      <c r="R840" s="48">
        <v>3252.9850000000001</v>
      </c>
      <c r="S840" s="48">
        <v>81778.421000000002</v>
      </c>
    </row>
    <row r="841" spans="2:21" ht="15" x14ac:dyDescent="0.2">
      <c r="C841" s="62"/>
      <c r="D841" s="68" t="s">
        <v>105</v>
      </c>
      <c r="E841" s="48">
        <v>3528.36</v>
      </c>
      <c r="F841" s="48">
        <v>14210.36</v>
      </c>
      <c r="G841" s="48">
        <v>6087.9574999999995</v>
      </c>
      <c r="H841" s="48">
        <v>549.54999999999995</v>
      </c>
      <c r="I841" s="48">
        <v>24376.227500000001</v>
      </c>
      <c r="M841" s="62"/>
      <c r="N841" s="68" t="s">
        <v>105</v>
      </c>
      <c r="O841" s="48">
        <v>12374.22</v>
      </c>
      <c r="P841" s="48">
        <v>53281.704000000005</v>
      </c>
      <c r="Q841" s="48">
        <v>14989.512500000001</v>
      </c>
      <c r="R841" s="48">
        <v>2831.5559999999978</v>
      </c>
      <c r="S841" s="48">
        <v>83476.992499999993</v>
      </c>
    </row>
    <row r="842" spans="2:21" ht="15" x14ac:dyDescent="0.2">
      <c r="C842" s="62"/>
      <c r="D842" s="68" t="s">
        <v>106</v>
      </c>
      <c r="E842" s="48">
        <v>2704.1399999999994</v>
      </c>
      <c r="F842" s="48">
        <v>14510.334999999999</v>
      </c>
      <c r="G842" s="48">
        <v>5595.1710000000003</v>
      </c>
      <c r="H842" s="48">
        <v>289.15999999999997</v>
      </c>
      <c r="I842" s="48">
        <v>23098.806</v>
      </c>
      <c r="M842" s="62"/>
      <c r="N842" s="68" t="s">
        <v>106</v>
      </c>
      <c r="O842" s="48">
        <v>9959.4000000000015</v>
      </c>
      <c r="P842" s="48">
        <v>56820.446000000011</v>
      </c>
      <c r="Q842" s="48">
        <v>14107.491499999998</v>
      </c>
      <c r="R842" s="48">
        <v>2887.4275000000002</v>
      </c>
      <c r="S842" s="48">
        <v>83774.765000000029</v>
      </c>
    </row>
    <row r="843" spans="2:21" ht="15" x14ac:dyDescent="0.2">
      <c r="C843" s="62"/>
      <c r="D843" s="68" t="s">
        <v>107</v>
      </c>
      <c r="E843" s="48">
        <v>2951.21</v>
      </c>
      <c r="F843" s="48">
        <v>15359.755999999999</v>
      </c>
      <c r="G843" s="48">
        <v>5203.87</v>
      </c>
      <c r="H843" s="48">
        <v>160.245</v>
      </c>
      <c r="I843" s="48">
        <v>23675.080999999998</v>
      </c>
      <c r="M843" s="62"/>
      <c r="N843" s="68" t="s">
        <v>107</v>
      </c>
      <c r="O843" s="48">
        <v>12452.529999999999</v>
      </c>
      <c r="P843" s="48">
        <v>63753.89899999999</v>
      </c>
      <c r="Q843" s="48">
        <v>14367.636499999999</v>
      </c>
      <c r="R843" s="48">
        <v>3179.694</v>
      </c>
      <c r="S843" s="48">
        <v>93753.759499999986</v>
      </c>
    </row>
    <row r="844" spans="2:21" ht="15" x14ac:dyDescent="0.2">
      <c r="C844" s="62"/>
      <c r="D844" s="68" t="s">
        <v>108</v>
      </c>
      <c r="E844" s="48">
        <v>1518.4699999999998</v>
      </c>
      <c r="F844" s="48">
        <v>14299.089</v>
      </c>
      <c r="G844" s="48">
        <v>6726.4624999999996</v>
      </c>
      <c r="H844" s="48">
        <v>116.74</v>
      </c>
      <c r="I844" s="48">
        <v>22660.761500000001</v>
      </c>
      <c r="M844" s="62"/>
      <c r="N844" s="68" t="s">
        <v>108</v>
      </c>
      <c r="O844" s="48">
        <v>13039.39</v>
      </c>
      <c r="P844" s="48">
        <v>56235.980999999992</v>
      </c>
      <c r="Q844" s="48">
        <v>12910.987999999999</v>
      </c>
      <c r="R844" s="48">
        <v>4102.16</v>
      </c>
      <c r="S844" s="48">
        <v>86288.518999999986</v>
      </c>
    </row>
    <row r="845" spans="2:21" x14ac:dyDescent="0.2">
      <c r="D845" s="68" t="s">
        <v>109</v>
      </c>
      <c r="E845" s="48">
        <v>1997.73</v>
      </c>
      <c r="F845" s="48">
        <v>13575.309000000001</v>
      </c>
      <c r="G845" s="48">
        <v>4724.6624999999995</v>
      </c>
      <c r="H845" s="48">
        <v>99.210000000000008</v>
      </c>
      <c r="I845" s="48">
        <v>20396.911499999998</v>
      </c>
      <c r="N845" s="68" t="s">
        <v>109</v>
      </c>
      <c r="O845" s="48">
        <v>11414.91</v>
      </c>
      <c r="P845" s="48">
        <v>54309.272000000004</v>
      </c>
      <c r="Q845" s="48">
        <v>12035.648500000001</v>
      </c>
      <c r="R845" s="48">
        <v>3674.2490000000003</v>
      </c>
      <c r="S845" s="48">
        <v>81434.079499999993</v>
      </c>
    </row>
    <row r="846" spans="2:21" s="65" customFormat="1" ht="32.25" hidden="1" customHeight="1" x14ac:dyDescent="0.25">
      <c r="B846" s="64" t="s">
        <v>213</v>
      </c>
      <c r="C846" s="64">
        <v>2009</v>
      </c>
      <c r="D846" s="65" t="s">
        <v>102</v>
      </c>
      <c r="E846" s="66">
        <v>96.007499999999993</v>
      </c>
      <c r="F846" s="66">
        <v>15908.924999999999</v>
      </c>
      <c r="G846" s="66">
        <v>679.40499999999997</v>
      </c>
      <c r="H846" s="66">
        <v>151.9</v>
      </c>
      <c r="I846" s="66">
        <v>16836.237499999999</v>
      </c>
      <c r="J846" s="66"/>
      <c r="K846" s="66"/>
      <c r="L846" s="64" t="s">
        <v>214</v>
      </c>
      <c r="M846" s="64">
        <v>2009</v>
      </c>
      <c r="N846" s="65" t="s">
        <v>102</v>
      </c>
      <c r="O846" s="66">
        <v>1694.8225</v>
      </c>
      <c r="P846" s="66">
        <v>26447.414000000001</v>
      </c>
      <c r="Q846" s="66">
        <v>4041.5250000000001</v>
      </c>
      <c r="R846" s="66">
        <v>479.65249999999997</v>
      </c>
      <c r="S846" s="66">
        <v>32663.413999999997</v>
      </c>
      <c r="T846" s="66"/>
      <c r="U846" s="66"/>
    </row>
    <row r="847" spans="2:21" s="65" customFormat="1" ht="15" hidden="1" customHeight="1" x14ac:dyDescent="0.25">
      <c r="C847" s="64"/>
      <c r="D847" s="65" t="s">
        <v>104</v>
      </c>
      <c r="E847" s="66">
        <v>173.16</v>
      </c>
      <c r="F847" s="66">
        <v>13626.925000000001</v>
      </c>
      <c r="G847" s="66">
        <v>1107.625</v>
      </c>
      <c r="H847" s="66">
        <v>154.69999999999999</v>
      </c>
      <c r="I847" s="66">
        <v>15062.410000000002</v>
      </c>
      <c r="J847" s="66"/>
      <c r="K847" s="66"/>
      <c r="M847" s="64"/>
      <c r="N847" s="65" t="s">
        <v>104</v>
      </c>
      <c r="O847" s="66">
        <v>1111.4775</v>
      </c>
      <c r="P847" s="66">
        <v>27522.287000000004</v>
      </c>
      <c r="Q847" s="66">
        <v>4375.16</v>
      </c>
      <c r="R847" s="66">
        <v>633.44749999999999</v>
      </c>
      <c r="S847" s="66">
        <v>33642.372000000003</v>
      </c>
      <c r="T847" s="66"/>
      <c r="U847" s="66"/>
    </row>
    <row r="848" spans="2:21" s="65" customFormat="1" ht="15" hidden="1" customHeight="1" x14ac:dyDescent="0.25">
      <c r="C848" s="64"/>
      <c r="D848" s="65" t="s">
        <v>105</v>
      </c>
      <c r="E848" s="66">
        <v>232.95749999999998</v>
      </c>
      <c r="F848" s="66">
        <v>11948.475</v>
      </c>
      <c r="G848" s="66">
        <v>943.20749999999998</v>
      </c>
      <c r="H848" s="66">
        <v>186.70249999999999</v>
      </c>
      <c r="I848" s="66">
        <v>13311.342500000001</v>
      </c>
      <c r="J848" s="66"/>
      <c r="K848" s="66"/>
      <c r="M848" s="64"/>
      <c r="N848" s="65" t="s">
        <v>105</v>
      </c>
      <c r="O848" s="66">
        <v>789.78750000000002</v>
      </c>
      <c r="P848" s="66">
        <v>22731.465500000002</v>
      </c>
      <c r="Q848" s="66">
        <v>3884.6550000000002</v>
      </c>
      <c r="R848" s="66">
        <v>801.34100000000001</v>
      </c>
      <c r="S848" s="66">
        <v>28207.249</v>
      </c>
      <c r="T848" s="66"/>
      <c r="U848" s="66"/>
    </row>
    <row r="849" spans="3:21" s="65" customFormat="1" ht="15" hidden="1" customHeight="1" x14ac:dyDescent="0.25">
      <c r="C849" s="64"/>
      <c r="D849" s="65" t="s">
        <v>106</v>
      </c>
      <c r="E849" s="66">
        <v>138.16</v>
      </c>
      <c r="F849" s="66">
        <v>13993.55</v>
      </c>
      <c r="G849" s="66">
        <v>966.005</v>
      </c>
      <c r="H849" s="66">
        <v>132.85499999999999</v>
      </c>
      <c r="I849" s="66">
        <v>15230.569999999998</v>
      </c>
      <c r="J849" s="66"/>
      <c r="K849" s="66"/>
      <c r="M849" s="64"/>
      <c r="N849" s="65" t="s">
        <v>106</v>
      </c>
      <c r="O849" s="66">
        <v>1495.5574999999999</v>
      </c>
      <c r="P849" s="66">
        <v>27662.416499999999</v>
      </c>
      <c r="Q849" s="66">
        <v>5284.2375000000002</v>
      </c>
      <c r="R849" s="66">
        <v>494.33249999999998</v>
      </c>
      <c r="S849" s="66">
        <v>34936.544000000002</v>
      </c>
      <c r="T849" s="66"/>
      <c r="U849" s="66"/>
    </row>
    <row r="850" spans="3:21" s="65" customFormat="1" ht="15" hidden="1" customHeight="1" x14ac:dyDescent="0.25">
      <c r="C850" s="64"/>
      <c r="D850" s="65" t="s">
        <v>107</v>
      </c>
      <c r="E850" s="66">
        <v>135.41</v>
      </c>
      <c r="F850" s="66">
        <v>12438.199999999999</v>
      </c>
      <c r="G850" s="66">
        <v>671.22500000000002</v>
      </c>
      <c r="H850" s="66">
        <v>134.3425</v>
      </c>
      <c r="I850" s="66">
        <v>13379.1775</v>
      </c>
      <c r="J850" s="66"/>
      <c r="K850" s="66"/>
      <c r="M850" s="64"/>
      <c r="N850" s="65" t="s">
        <v>107</v>
      </c>
      <c r="O850" s="66">
        <v>1317.2224999999999</v>
      </c>
      <c r="P850" s="66">
        <v>23831.124</v>
      </c>
      <c r="Q850" s="66">
        <v>4768.1124999999993</v>
      </c>
      <c r="R850" s="66">
        <v>975.65250000000003</v>
      </c>
      <c r="S850" s="66">
        <v>30892.111499999999</v>
      </c>
      <c r="T850" s="66"/>
      <c r="U850" s="66"/>
    </row>
    <row r="851" spans="3:21" s="65" customFormat="1" ht="15" hidden="1" customHeight="1" x14ac:dyDescent="0.25">
      <c r="C851" s="64"/>
      <c r="D851" s="65" t="s">
        <v>108</v>
      </c>
      <c r="E851" s="66">
        <v>178.67</v>
      </c>
      <c r="F851" s="66">
        <v>11591.150000000001</v>
      </c>
      <c r="G851" s="66">
        <v>756.11249999999995</v>
      </c>
      <c r="H851" s="66">
        <v>170.85</v>
      </c>
      <c r="I851" s="66">
        <v>12696.782500000001</v>
      </c>
      <c r="J851" s="66"/>
      <c r="K851" s="66"/>
      <c r="M851" s="64"/>
      <c r="N851" s="65" t="s">
        <v>108</v>
      </c>
      <c r="O851" s="66">
        <v>1538.7550000000001</v>
      </c>
      <c r="P851" s="66">
        <v>26759.338500000002</v>
      </c>
      <c r="Q851" s="66">
        <v>5872.5550000000003</v>
      </c>
      <c r="R851" s="66">
        <v>859.05500000000006</v>
      </c>
      <c r="S851" s="66">
        <v>35029.703500000003</v>
      </c>
      <c r="T851" s="66"/>
      <c r="U851" s="66"/>
    </row>
    <row r="852" spans="3:21" s="65" customFormat="1" ht="15" hidden="1" customHeight="1" x14ac:dyDescent="0.25">
      <c r="C852" s="64"/>
      <c r="D852" s="65" t="s">
        <v>109</v>
      </c>
      <c r="E852" s="66">
        <v>450.14</v>
      </c>
      <c r="F852" s="66">
        <v>13301.6</v>
      </c>
      <c r="G852" s="66">
        <v>1174.7125000000001</v>
      </c>
      <c r="H852" s="66">
        <v>141.1</v>
      </c>
      <c r="I852" s="66">
        <v>15067.5525</v>
      </c>
      <c r="J852" s="66"/>
      <c r="K852" s="66"/>
      <c r="M852" s="64"/>
      <c r="N852" s="65" t="s">
        <v>109</v>
      </c>
      <c r="O852" s="66">
        <v>2270.6275000000001</v>
      </c>
      <c r="P852" s="66">
        <v>28084.796000000002</v>
      </c>
      <c r="Q852" s="66">
        <v>6559.3525000000009</v>
      </c>
      <c r="R852" s="66">
        <v>382.3725</v>
      </c>
      <c r="S852" s="66">
        <v>37297.148499999996</v>
      </c>
      <c r="T852" s="66"/>
      <c r="U852" s="66"/>
    </row>
    <row r="853" spans="3:21" s="65" customFormat="1" ht="15" hidden="1" customHeight="1" x14ac:dyDescent="0.25">
      <c r="C853" s="64"/>
      <c r="D853" s="65" t="s">
        <v>110</v>
      </c>
      <c r="E853" s="66">
        <v>261.66250000000002</v>
      </c>
      <c r="F853" s="66">
        <v>12358.35</v>
      </c>
      <c r="G853" s="66">
        <v>1309.7750000000001</v>
      </c>
      <c r="H853" s="66">
        <v>140.47499999999999</v>
      </c>
      <c r="I853" s="66">
        <v>14070.262500000001</v>
      </c>
      <c r="J853" s="66"/>
      <c r="K853" s="66"/>
      <c r="M853" s="64"/>
      <c r="N853" s="65" t="s">
        <v>110</v>
      </c>
      <c r="O853" s="66">
        <v>1244.7649999999999</v>
      </c>
      <c r="P853" s="66">
        <v>29472.334999999999</v>
      </c>
      <c r="Q853" s="66">
        <v>5635.7725</v>
      </c>
      <c r="R853" s="66">
        <v>547.14</v>
      </c>
      <c r="S853" s="66">
        <v>36900.012499999997</v>
      </c>
      <c r="T853" s="66"/>
      <c r="U853" s="66"/>
    </row>
    <row r="854" spans="3:21" s="65" customFormat="1" ht="15" hidden="1" customHeight="1" x14ac:dyDescent="0.25">
      <c r="C854" s="64"/>
      <c r="D854" s="65" t="s">
        <v>111</v>
      </c>
      <c r="E854" s="66">
        <v>296.8125</v>
      </c>
      <c r="F854" s="66">
        <v>13396.1</v>
      </c>
      <c r="G854" s="66">
        <v>1122.825</v>
      </c>
      <c r="H854" s="66">
        <v>172.97499999999999</v>
      </c>
      <c r="I854" s="66">
        <v>14988.712500000001</v>
      </c>
      <c r="J854" s="66"/>
      <c r="K854" s="66"/>
      <c r="M854" s="64"/>
      <c r="N854" s="65" t="s">
        <v>111</v>
      </c>
      <c r="O854" s="66">
        <v>1191.585</v>
      </c>
      <c r="P854" s="66">
        <v>31354.753999999997</v>
      </c>
      <c r="Q854" s="66">
        <v>3687.1350000000002</v>
      </c>
      <c r="R854" s="66">
        <v>479.27</v>
      </c>
      <c r="S854" s="66">
        <v>36712.743999999999</v>
      </c>
      <c r="T854" s="66"/>
      <c r="U854" s="66"/>
    </row>
    <row r="855" spans="3:21" s="65" customFormat="1" ht="15" hidden="1" customHeight="1" x14ac:dyDescent="0.25">
      <c r="C855" s="64">
        <v>2010</v>
      </c>
      <c r="D855" s="65" t="s">
        <v>112</v>
      </c>
      <c r="E855" s="66">
        <v>159.19999999999999</v>
      </c>
      <c r="F855" s="66">
        <v>14032.725</v>
      </c>
      <c r="G855" s="66">
        <v>902.58749999999998</v>
      </c>
      <c r="H855" s="66">
        <v>154.69999999999999</v>
      </c>
      <c r="I855" s="66">
        <v>15249.212500000001</v>
      </c>
      <c r="J855" s="66"/>
      <c r="K855" s="66"/>
      <c r="M855" s="64">
        <v>2010</v>
      </c>
      <c r="N855" s="65" t="s">
        <v>112</v>
      </c>
      <c r="O855" s="66">
        <v>1352.9124999999999</v>
      </c>
      <c r="P855" s="66">
        <v>28587.046999999999</v>
      </c>
      <c r="Q855" s="66">
        <v>4769.5375000000004</v>
      </c>
      <c r="R855" s="66">
        <v>608.55500000000006</v>
      </c>
      <c r="S855" s="66">
        <v>35318.051999999996</v>
      </c>
      <c r="T855" s="66"/>
      <c r="U855" s="66"/>
    </row>
    <row r="856" spans="3:21" s="65" customFormat="1" ht="15" hidden="1" customHeight="1" x14ac:dyDescent="0.25">
      <c r="C856" s="64"/>
      <c r="D856" s="65" t="s">
        <v>113</v>
      </c>
      <c r="E856" s="66">
        <v>105.57</v>
      </c>
      <c r="F856" s="66">
        <v>13560.975</v>
      </c>
      <c r="G856" s="66">
        <v>1015.6875</v>
      </c>
      <c r="H856" s="66">
        <v>168.3</v>
      </c>
      <c r="I856" s="66">
        <v>14850.532499999999</v>
      </c>
      <c r="J856" s="66"/>
      <c r="K856" s="66"/>
      <c r="M856" s="64"/>
      <c r="N856" s="65" t="s">
        <v>113</v>
      </c>
      <c r="O856" s="66">
        <v>2633.6849999999999</v>
      </c>
      <c r="P856" s="66">
        <v>27283.394499999999</v>
      </c>
      <c r="Q856" s="66">
        <v>4119.4525000000003</v>
      </c>
      <c r="R856" s="66">
        <v>376.0625</v>
      </c>
      <c r="S856" s="66">
        <v>34412.594499999999</v>
      </c>
      <c r="T856" s="66"/>
      <c r="U856" s="66"/>
    </row>
    <row r="857" spans="3:21" s="65" customFormat="1" ht="14.25" hidden="1" customHeight="1" x14ac:dyDescent="0.25">
      <c r="D857" s="65" t="s">
        <v>114</v>
      </c>
      <c r="E857" s="86">
        <v>448.02</v>
      </c>
      <c r="F857" s="86">
        <v>15310.575000000001</v>
      </c>
      <c r="G857" s="86">
        <v>878.0625</v>
      </c>
      <c r="H857" s="66">
        <v>226.52500000000001</v>
      </c>
      <c r="I857" s="66">
        <v>16863.182500000003</v>
      </c>
      <c r="J857" s="66"/>
      <c r="K857" s="66"/>
      <c r="N857" s="65" t="s">
        <v>114</v>
      </c>
      <c r="O857" s="66">
        <v>2455.16</v>
      </c>
      <c r="P857" s="66">
        <v>28114.337</v>
      </c>
      <c r="Q857" s="66">
        <v>4706.5174999999999</v>
      </c>
      <c r="R857" s="66">
        <v>399.02250000000004</v>
      </c>
      <c r="S857" s="66">
        <v>35675.036999999997</v>
      </c>
      <c r="T857" s="66"/>
      <c r="U857" s="66"/>
    </row>
    <row r="858" spans="3:21" s="65" customFormat="1" ht="14.25" hidden="1" customHeight="1" x14ac:dyDescent="0.25">
      <c r="D858" s="65" t="s">
        <v>102</v>
      </c>
      <c r="E858" s="66">
        <v>306.94</v>
      </c>
      <c r="F858" s="66">
        <v>13540.45</v>
      </c>
      <c r="G858" s="66">
        <v>920.3125</v>
      </c>
      <c r="H858" s="66">
        <v>201.66249999999999</v>
      </c>
      <c r="I858" s="66">
        <v>14969.365000000002</v>
      </c>
      <c r="J858" s="66"/>
      <c r="K858" s="66"/>
      <c r="N858" s="65" t="s">
        <v>102</v>
      </c>
      <c r="O858" s="66">
        <v>2426.6674999999996</v>
      </c>
      <c r="P858" s="66">
        <v>27551.384999999998</v>
      </c>
      <c r="Q858" s="66">
        <v>4711.3050000000003</v>
      </c>
      <c r="R858" s="66">
        <v>239.28749999999999</v>
      </c>
      <c r="S858" s="66">
        <v>34928.644999999997</v>
      </c>
      <c r="T858" s="66"/>
      <c r="U858" s="66"/>
    </row>
    <row r="859" spans="3:21" s="65" customFormat="1" ht="15" hidden="1" customHeight="1" x14ac:dyDescent="0.25">
      <c r="C859" s="64"/>
      <c r="D859" s="65" t="s">
        <v>104</v>
      </c>
      <c r="E859" s="66">
        <v>338.72</v>
      </c>
      <c r="F859" s="66">
        <v>16461.525000000001</v>
      </c>
      <c r="G859" s="66">
        <v>1073</v>
      </c>
      <c r="H859" s="66">
        <v>206.97499999999999</v>
      </c>
      <c r="I859" s="66">
        <v>18080.22</v>
      </c>
      <c r="J859" s="66"/>
      <c r="K859" s="66"/>
      <c r="M859" s="64"/>
      <c r="N859" s="65" t="s">
        <v>104</v>
      </c>
      <c r="O859" s="66">
        <v>3140.41</v>
      </c>
      <c r="P859" s="66">
        <v>29026.0635</v>
      </c>
      <c r="Q859" s="66">
        <v>3979.73</v>
      </c>
      <c r="R859" s="66">
        <v>708.36249999999995</v>
      </c>
      <c r="S859" s="66">
        <v>36854.565999999999</v>
      </c>
      <c r="T859" s="66"/>
      <c r="U859" s="66"/>
    </row>
    <row r="860" spans="3:21" s="65" customFormat="1" ht="15" hidden="1" customHeight="1" x14ac:dyDescent="0.25">
      <c r="C860" s="64"/>
      <c r="D860" s="65" t="s">
        <v>105</v>
      </c>
      <c r="E860" s="66">
        <v>345.14</v>
      </c>
      <c r="F860" s="66">
        <v>13175.7</v>
      </c>
      <c r="G860" s="66">
        <v>910.92499999999995</v>
      </c>
      <c r="H860" s="66">
        <v>148.5</v>
      </c>
      <c r="I860" s="66">
        <v>14580.264999999999</v>
      </c>
      <c r="J860" s="66"/>
      <c r="K860" s="66"/>
      <c r="M860" s="64"/>
      <c r="N860" s="65" t="s">
        <v>105</v>
      </c>
      <c r="O860" s="66">
        <v>4179.0124999999998</v>
      </c>
      <c r="P860" s="66">
        <v>25279.005000000001</v>
      </c>
      <c r="Q860" s="66">
        <v>3343.9624999999996</v>
      </c>
      <c r="R860" s="66">
        <v>370.10250000000002</v>
      </c>
      <c r="S860" s="66">
        <v>33172.082500000004</v>
      </c>
      <c r="T860" s="66"/>
      <c r="U860" s="66"/>
    </row>
    <row r="861" spans="3:21" s="65" customFormat="1" ht="14.25" hidden="1" customHeight="1" x14ac:dyDescent="0.25">
      <c r="D861" s="65" t="s">
        <v>106</v>
      </c>
      <c r="E861" s="66">
        <v>822.71</v>
      </c>
      <c r="F861" s="66">
        <v>12164.2</v>
      </c>
      <c r="G861" s="66">
        <v>1328.5</v>
      </c>
      <c r="H861" s="66">
        <v>160.86250000000001</v>
      </c>
      <c r="I861" s="66">
        <v>14476.272499999999</v>
      </c>
      <c r="J861" s="66"/>
      <c r="K861" s="66"/>
      <c r="N861" s="65" t="s">
        <v>106</v>
      </c>
      <c r="O861" s="66">
        <v>3742.1050000000005</v>
      </c>
      <c r="P861" s="66">
        <v>28070.910000000003</v>
      </c>
      <c r="Q861" s="66">
        <v>2419.6675000000005</v>
      </c>
      <c r="R861" s="66">
        <v>311.27999999999997</v>
      </c>
      <c r="S861" s="66">
        <v>34543.962500000001</v>
      </c>
      <c r="T861" s="66"/>
      <c r="U861" s="66"/>
    </row>
    <row r="862" spans="3:21" s="65" customFormat="1" ht="14.25" hidden="1" customHeight="1" x14ac:dyDescent="0.25">
      <c r="D862" s="65" t="s">
        <v>107</v>
      </c>
      <c r="E862" s="66">
        <v>939.58</v>
      </c>
      <c r="F862" s="66">
        <v>13172.55</v>
      </c>
      <c r="G862" s="66">
        <v>1447</v>
      </c>
      <c r="H862" s="66">
        <v>167.95</v>
      </c>
      <c r="I862" s="66">
        <v>15727.08</v>
      </c>
      <c r="J862" s="66"/>
      <c r="K862" s="66"/>
      <c r="N862" s="65" t="s">
        <v>107</v>
      </c>
      <c r="O862" s="66">
        <v>4188.9450000000006</v>
      </c>
      <c r="P862" s="66">
        <v>28197.997500000001</v>
      </c>
      <c r="Q862" s="66">
        <v>2369.3450000000003</v>
      </c>
      <c r="R862" s="66">
        <v>303.58999999999997</v>
      </c>
      <c r="S862" s="66">
        <v>35059.877500000002</v>
      </c>
      <c r="T862" s="66"/>
      <c r="U862" s="66"/>
    </row>
    <row r="863" spans="3:21" s="65" customFormat="1" ht="14.25" hidden="1" customHeight="1" x14ac:dyDescent="0.25">
      <c r="D863" s="65" t="s">
        <v>108</v>
      </c>
      <c r="E863" s="66">
        <v>1034.6599999999999</v>
      </c>
      <c r="F863" s="66">
        <v>12778.325000000001</v>
      </c>
      <c r="G863" s="66">
        <v>1267.5949999999998</v>
      </c>
      <c r="H863" s="66">
        <v>130.9</v>
      </c>
      <c r="I863" s="66">
        <v>15211.48</v>
      </c>
      <c r="J863" s="66"/>
      <c r="K863" s="66"/>
      <c r="N863" s="65" t="s">
        <v>108</v>
      </c>
      <c r="O863" s="66">
        <v>4317.3150000000005</v>
      </c>
      <c r="P863" s="66">
        <v>31442.425999999999</v>
      </c>
      <c r="Q863" s="66">
        <v>2963.2525000000005</v>
      </c>
      <c r="R863" s="66">
        <v>382.63749999999999</v>
      </c>
      <c r="S863" s="66">
        <v>39105.631000000001</v>
      </c>
      <c r="T863" s="66"/>
      <c r="U863" s="66"/>
    </row>
    <row r="864" spans="3:21" s="65" customFormat="1" ht="14.25" hidden="1" customHeight="1" x14ac:dyDescent="0.25">
      <c r="D864" s="65" t="s">
        <v>109</v>
      </c>
      <c r="E864" s="66">
        <v>1001.48</v>
      </c>
      <c r="F864" s="66">
        <v>14766.05</v>
      </c>
      <c r="G864" s="66">
        <v>1291.49</v>
      </c>
      <c r="H864" s="66">
        <v>199.77500000000001</v>
      </c>
      <c r="I864" s="66">
        <v>17258.795000000002</v>
      </c>
      <c r="J864" s="66"/>
      <c r="K864" s="66"/>
      <c r="N864" s="65" t="s">
        <v>109</v>
      </c>
      <c r="O864" s="66">
        <v>5369.454999999999</v>
      </c>
      <c r="P864" s="66">
        <v>33124.080999999998</v>
      </c>
      <c r="Q864" s="66">
        <v>2531.3150000000001</v>
      </c>
      <c r="R864" s="66">
        <v>766.46250000000009</v>
      </c>
      <c r="S864" s="66">
        <v>41791.313499999997</v>
      </c>
      <c r="T864" s="66"/>
      <c r="U864" s="66"/>
    </row>
    <row r="865" spans="2:21" s="65" customFormat="1" ht="14.25" hidden="1" customHeight="1" x14ac:dyDescent="0.25">
      <c r="D865" s="65" t="s">
        <v>110</v>
      </c>
      <c r="E865" s="66">
        <v>1033.1400000000001</v>
      </c>
      <c r="F865" s="66">
        <v>16292.575000000001</v>
      </c>
      <c r="G865" s="66">
        <v>1382.8600000000001</v>
      </c>
      <c r="H865" s="66">
        <v>153</v>
      </c>
      <c r="I865" s="66">
        <v>18861.575000000001</v>
      </c>
      <c r="J865" s="66"/>
      <c r="K865" s="66"/>
      <c r="N865" s="65" t="s">
        <v>110</v>
      </c>
      <c r="O865" s="66">
        <v>5452.0925000000007</v>
      </c>
      <c r="P865" s="66">
        <v>34669.463500000005</v>
      </c>
      <c r="Q865" s="66">
        <v>2871.3450000000003</v>
      </c>
      <c r="R865" s="66">
        <v>654.64250000000004</v>
      </c>
      <c r="S865" s="66">
        <v>43647.5435</v>
      </c>
      <c r="T865" s="66"/>
      <c r="U865" s="66"/>
    </row>
    <row r="866" spans="2:21" s="65" customFormat="1" ht="14.25" hidden="1" customHeight="1" x14ac:dyDescent="0.25">
      <c r="D866" s="65" t="s">
        <v>111</v>
      </c>
      <c r="E866" s="66">
        <v>837.18</v>
      </c>
      <c r="F866" s="66">
        <v>17517</v>
      </c>
      <c r="G866" s="66">
        <v>1026.075</v>
      </c>
      <c r="H866" s="66">
        <v>126.9</v>
      </c>
      <c r="I866" s="66">
        <v>19507.155000000002</v>
      </c>
      <c r="J866" s="66"/>
      <c r="K866" s="66"/>
      <c r="N866" s="65" t="s">
        <v>111</v>
      </c>
      <c r="O866" s="66">
        <v>2406.2449999999999</v>
      </c>
      <c r="P866" s="66">
        <v>36830.052499999998</v>
      </c>
      <c r="Q866" s="66">
        <v>2384.5600000000004</v>
      </c>
      <c r="R866" s="66">
        <v>658.93000000000006</v>
      </c>
      <c r="S866" s="66">
        <v>42279.787500000006</v>
      </c>
      <c r="T866" s="66"/>
      <c r="U866" s="66"/>
    </row>
    <row r="867" spans="2:21" s="65" customFormat="1" ht="15.75" hidden="1" customHeight="1" x14ac:dyDescent="0.25">
      <c r="C867" s="64">
        <v>2011</v>
      </c>
      <c r="D867" s="65" t="s">
        <v>112</v>
      </c>
      <c r="E867" s="66">
        <v>839.49</v>
      </c>
      <c r="F867" s="66">
        <v>15280.45</v>
      </c>
      <c r="G867" s="66">
        <v>1148.8399999999999</v>
      </c>
      <c r="H867" s="66">
        <v>115.6</v>
      </c>
      <c r="I867" s="66">
        <v>17384.379999999997</v>
      </c>
      <c r="J867" s="66"/>
      <c r="K867" s="66"/>
      <c r="M867" s="64">
        <v>2011</v>
      </c>
      <c r="N867" s="65" t="s">
        <v>112</v>
      </c>
      <c r="O867" s="66">
        <v>3951.96</v>
      </c>
      <c r="P867" s="66">
        <v>33099.888999999996</v>
      </c>
      <c r="Q867" s="66">
        <v>3803.8675000000003</v>
      </c>
      <c r="R867" s="66">
        <v>479.49</v>
      </c>
      <c r="S867" s="66">
        <v>41335.2065</v>
      </c>
      <c r="T867" s="66"/>
      <c r="U867" s="66"/>
    </row>
    <row r="868" spans="2:21" s="65" customFormat="1" ht="15" hidden="1" x14ac:dyDescent="0.25">
      <c r="C868" s="64"/>
      <c r="D868" s="65" t="s">
        <v>113</v>
      </c>
      <c r="E868" s="66">
        <v>839.09</v>
      </c>
      <c r="F868" s="66">
        <v>16669.75</v>
      </c>
      <c r="G868" s="66">
        <v>1418.8700000000001</v>
      </c>
      <c r="H868" s="66">
        <v>132.125</v>
      </c>
      <c r="I868" s="66">
        <v>19059.834999999999</v>
      </c>
      <c r="J868" s="66"/>
      <c r="K868" s="66"/>
      <c r="M868" s="64"/>
      <c r="N868" s="65" t="s">
        <v>113</v>
      </c>
      <c r="O868" s="66">
        <v>3737.5825</v>
      </c>
      <c r="P868" s="66">
        <v>32659.342000000004</v>
      </c>
      <c r="Q868" s="66">
        <v>3885.5375000000004</v>
      </c>
      <c r="R868" s="66">
        <v>330.88499999999999</v>
      </c>
      <c r="S868" s="66">
        <v>40613.347000000002</v>
      </c>
      <c r="T868" s="66"/>
      <c r="U868" s="66"/>
    </row>
    <row r="869" spans="2:21" s="65" customFormat="1" ht="15" hidden="1" x14ac:dyDescent="0.25">
      <c r="C869" s="64"/>
      <c r="D869" s="65" t="s">
        <v>114</v>
      </c>
      <c r="E869" s="66">
        <v>967.29</v>
      </c>
      <c r="F869" s="66">
        <v>20848.7</v>
      </c>
      <c r="G869" s="66">
        <v>1508.4</v>
      </c>
      <c r="H869" s="66">
        <v>168.8125</v>
      </c>
      <c r="I869" s="66">
        <v>23493.202500000003</v>
      </c>
      <c r="J869" s="66"/>
      <c r="K869" s="66"/>
      <c r="M869" s="64"/>
      <c r="N869" s="65" t="s">
        <v>114</v>
      </c>
      <c r="O869" s="66">
        <v>5910.1775000000007</v>
      </c>
      <c r="P869" s="66">
        <v>41850.811000000002</v>
      </c>
      <c r="Q869" s="66">
        <v>5500.6625000000004</v>
      </c>
      <c r="R869" s="66">
        <v>891.82999999999993</v>
      </c>
      <c r="S869" s="66">
        <v>54153.481</v>
      </c>
      <c r="T869" s="66"/>
      <c r="U869" s="66"/>
    </row>
    <row r="870" spans="2:21" s="65" customFormat="1" ht="15" hidden="1" x14ac:dyDescent="0.25">
      <c r="C870" s="64"/>
      <c r="D870" s="65" t="s">
        <v>102</v>
      </c>
      <c r="E870" s="66">
        <v>877.68</v>
      </c>
      <c r="F870" s="66">
        <v>18129.400000000001</v>
      </c>
      <c r="G870" s="66">
        <v>1343.2874999999999</v>
      </c>
      <c r="H870" s="66">
        <v>176.8</v>
      </c>
      <c r="I870" s="66">
        <v>20527.1675</v>
      </c>
      <c r="J870" s="66"/>
      <c r="K870" s="66"/>
      <c r="M870" s="64"/>
      <c r="N870" s="65" t="s">
        <v>102</v>
      </c>
      <c r="O870" s="66">
        <v>4852.6725000000006</v>
      </c>
      <c r="P870" s="66">
        <v>35012.270000000004</v>
      </c>
      <c r="Q870" s="66">
        <v>4217.8150000000005</v>
      </c>
      <c r="R870" s="66">
        <v>919.0625</v>
      </c>
      <c r="S870" s="66">
        <v>45001.820000000007</v>
      </c>
      <c r="T870" s="66"/>
      <c r="U870" s="66"/>
    </row>
    <row r="871" spans="2:21" s="65" customFormat="1" ht="13.5" hidden="1" customHeight="1" x14ac:dyDescent="0.25">
      <c r="C871" s="64"/>
      <c r="D871" s="65" t="s">
        <v>104</v>
      </c>
      <c r="E871" s="66">
        <v>923.66</v>
      </c>
      <c r="F871" s="66">
        <v>19889.150000000001</v>
      </c>
      <c r="G871" s="66">
        <v>1110.385</v>
      </c>
      <c r="H871" s="66">
        <v>211.65</v>
      </c>
      <c r="I871" s="66">
        <v>22134.845000000001</v>
      </c>
      <c r="J871" s="66"/>
      <c r="K871" s="66"/>
      <c r="M871" s="64"/>
      <c r="N871" s="65" t="s">
        <v>104</v>
      </c>
      <c r="O871" s="66">
        <v>5112.4500000000007</v>
      </c>
      <c r="P871" s="66">
        <v>39433.705500000004</v>
      </c>
      <c r="Q871" s="66">
        <v>5612.7049999999999</v>
      </c>
      <c r="R871" s="66">
        <v>556.44999999999993</v>
      </c>
      <c r="S871" s="66">
        <v>50715.310500000007</v>
      </c>
      <c r="T871" s="66"/>
      <c r="U871" s="66"/>
    </row>
    <row r="872" spans="2:21" s="65" customFormat="1" ht="15" hidden="1" x14ac:dyDescent="0.25">
      <c r="C872" s="64"/>
      <c r="D872" s="65" t="s">
        <v>105</v>
      </c>
      <c r="E872" s="66">
        <v>650.57000000000005</v>
      </c>
      <c r="F872" s="66">
        <v>16370.775</v>
      </c>
      <c r="G872" s="66">
        <v>853.46</v>
      </c>
      <c r="H872" s="66">
        <v>134.30000000000001</v>
      </c>
      <c r="I872" s="66">
        <v>18009.105</v>
      </c>
      <c r="J872" s="66"/>
      <c r="K872" s="66"/>
      <c r="M872" s="64"/>
      <c r="N872" s="65" t="s">
        <v>105</v>
      </c>
      <c r="O872" s="66">
        <v>5574.9800000000005</v>
      </c>
      <c r="P872" s="66">
        <v>34933.554499999998</v>
      </c>
      <c r="Q872" s="66">
        <v>4639.3549999999996</v>
      </c>
      <c r="R872" s="66">
        <v>776.81</v>
      </c>
      <c r="S872" s="66">
        <v>45924.699500000002</v>
      </c>
      <c r="T872" s="66"/>
      <c r="U872" s="66"/>
    </row>
    <row r="873" spans="2:21" s="65" customFormat="1" ht="15" hidden="1" x14ac:dyDescent="0.25">
      <c r="C873" s="64"/>
      <c r="D873" s="65" t="s">
        <v>106</v>
      </c>
      <c r="E873" s="66">
        <v>593.66</v>
      </c>
      <c r="F873" s="66">
        <v>18419.600000000002</v>
      </c>
      <c r="G873" s="66">
        <v>860.01</v>
      </c>
      <c r="H873" s="66">
        <v>204.70250000000001</v>
      </c>
      <c r="I873" s="66">
        <v>20077.9725</v>
      </c>
      <c r="J873" s="66"/>
      <c r="K873" s="66"/>
      <c r="L873" s="64"/>
      <c r="N873" s="66" t="s">
        <v>106</v>
      </c>
      <c r="O873" s="66">
        <v>5947.1224999999995</v>
      </c>
      <c r="P873" s="66">
        <v>37314.534500000002</v>
      </c>
      <c r="Q873" s="66">
        <v>4514.6750000000002</v>
      </c>
      <c r="R873" s="66">
        <v>610.12249999999995</v>
      </c>
      <c r="S873" s="66">
        <v>48386.4545</v>
      </c>
      <c r="T873" s="66"/>
      <c r="U873" s="66"/>
    </row>
    <row r="874" spans="2:21" s="65" customFormat="1" ht="15" hidden="1" x14ac:dyDescent="0.25">
      <c r="C874" s="64"/>
      <c r="D874" s="65" t="s">
        <v>107</v>
      </c>
      <c r="E874" s="66">
        <v>1046.3200000000002</v>
      </c>
      <c r="F874" s="66">
        <v>18877.399999999998</v>
      </c>
      <c r="G874" s="66">
        <v>795.91</v>
      </c>
      <c r="H874" s="66">
        <v>141.94999999999999</v>
      </c>
      <c r="I874" s="66">
        <v>20861.579999999998</v>
      </c>
      <c r="J874" s="66"/>
      <c r="K874" s="66"/>
      <c r="L874" s="64"/>
      <c r="N874" s="65" t="s">
        <v>107</v>
      </c>
      <c r="O874" s="66">
        <v>7434.5525000000007</v>
      </c>
      <c r="P874" s="66">
        <v>39754.028000000006</v>
      </c>
      <c r="Q874" s="66">
        <v>5092.2849999999999</v>
      </c>
      <c r="R874" s="66">
        <v>776.45499999999993</v>
      </c>
      <c r="S874" s="66">
        <v>53057.320500000002</v>
      </c>
      <c r="T874" s="66"/>
      <c r="U874" s="66"/>
    </row>
    <row r="875" spans="2:21" s="65" customFormat="1" ht="15" hidden="1" customHeight="1" x14ac:dyDescent="0.25">
      <c r="C875" s="64"/>
      <c r="D875" s="65" t="s">
        <v>108</v>
      </c>
      <c r="E875" s="66">
        <v>740.87</v>
      </c>
      <c r="F875" s="66">
        <v>19507.325000000001</v>
      </c>
      <c r="G875" s="66">
        <v>613.19999999999993</v>
      </c>
      <c r="H875" s="66">
        <v>253.57499999999999</v>
      </c>
      <c r="I875" s="66">
        <v>21114.97</v>
      </c>
      <c r="J875" s="66"/>
      <c r="K875" s="66"/>
      <c r="L875" s="64"/>
      <c r="N875" s="65" t="s">
        <v>108</v>
      </c>
      <c r="O875" s="66">
        <v>6863.4099999999989</v>
      </c>
      <c r="P875" s="66">
        <v>38523.123000000007</v>
      </c>
      <c r="Q875" s="66">
        <v>5223.4075000000003</v>
      </c>
      <c r="R875" s="66">
        <v>461.48749999999995</v>
      </c>
      <c r="S875" s="66">
        <v>51071.428</v>
      </c>
      <c r="T875" s="66"/>
      <c r="U875" s="66"/>
    </row>
    <row r="876" spans="2:21" s="65" customFormat="1" ht="15" hidden="1" x14ac:dyDescent="0.25">
      <c r="C876" s="64"/>
      <c r="D876" s="65" t="s">
        <v>109</v>
      </c>
      <c r="E876" s="66">
        <v>1099.8900000000001</v>
      </c>
      <c r="F876" s="66">
        <v>23416.35</v>
      </c>
      <c r="G876" s="66">
        <v>876.61</v>
      </c>
      <c r="H876" s="66">
        <v>171.4025</v>
      </c>
      <c r="I876" s="66">
        <v>25564.252499999999</v>
      </c>
      <c r="J876" s="66"/>
      <c r="K876" s="66"/>
      <c r="L876" s="64"/>
      <c r="N876" s="65" t="s">
        <v>109</v>
      </c>
      <c r="O876" s="66">
        <v>5939.04</v>
      </c>
      <c r="P876" s="66">
        <v>38419.307000000001</v>
      </c>
      <c r="Q876" s="66">
        <v>5585.5375000000004</v>
      </c>
      <c r="R876" s="66">
        <v>1459.5825000000002</v>
      </c>
      <c r="S876" s="66">
        <v>51403.467000000004</v>
      </c>
      <c r="T876" s="66"/>
      <c r="U876" s="66"/>
    </row>
    <row r="877" spans="2:21" s="65" customFormat="1" ht="15" hidden="1" x14ac:dyDescent="0.25">
      <c r="C877" s="64"/>
      <c r="D877" s="65" t="s">
        <v>110</v>
      </c>
      <c r="E877" s="66">
        <v>1457.09</v>
      </c>
      <c r="F877" s="66">
        <v>19248.349999999999</v>
      </c>
      <c r="G877" s="66">
        <v>1156.4099999999999</v>
      </c>
      <c r="H877" s="66">
        <v>177.1225</v>
      </c>
      <c r="I877" s="66">
        <v>22038.9725</v>
      </c>
      <c r="J877" s="66"/>
      <c r="K877" s="66"/>
      <c r="L877" s="64"/>
      <c r="N877" s="65" t="s">
        <v>110</v>
      </c>
      <c r="O877" s="66">
        <v>6207.66</v>
      </c>
      <c r="P877" s="66">
        <v>40286.512500000004</v>
      </c>
      <c r="Q877" s="66">
        <v>7116.5974999999999</v>
      </c>
      <c r="R877" s="66">
        <v>904.53750000000002</v>
      </c>
      <c r="S877" s="66">
        <v>54515.307500000003</v>
      </c>
      <c r="T877" s="66"/>
      <c r="U877" s="66"/>
    </row>
    <row r="878" spans="2:21" s="65" customFormat="1" ht="15" hidden="1" x14ac:dyDescent="0.25">
      <c r="C878" s="64"/>
      <c r="D878" s="65" t="s">
        <v>189</v>
      </c>
      <c r="E878" s="66">
        <v>1142.51</v>
      </c>
      <c r="F878" s="66">
        <v>19025.7</v>
      </c>
      <c r="G878" s="66">
        <v>1357.38</v>
      </c>
      <c r="H878" s="66">
        <v>147.10499999999999</v>
      </c>
      <c r="I878" s="66">
        <v>21672.695</v>
      </c>
      <c r="J878" s="66"/>
      <c r="K878" s="66"/>
      <c r="L878" s="64"/>
      <c r="N878" s="65" t="s">
        <v>189</v>
      </c>
      <c r="O878" s="66">
        <v>5410.6149999999998</v>
      </c>
      <c r="P878" s="66">
        <v>50616.640500000009</v>
      </c>
      <c r="Q878" s="66">
        <v>6239.7175000000007</v>
      </c>
      <c r="R878" s="66">
        <v>647.78499999999997</v>
      </c>
      <c r="S878" s="66">
        <v>62914.758000000002</v>
      </c>
      <c r="T878" s="66"/>
      <c r="U878" s="66"/>
    </row>
    <row r="879" spans="2:21" s="46" customFormat="1" ht="17.25" x14ac:dyDescent="0.25">
      <c r="B879" s="62" t="s">
        <v>213</v>
      </c>
      <c r="C879" s="62">
        <v>2012</v>
      </c>
      <c r="D879" s="68" t="s">
        <v>112</v>
      </c>
      <c r="E879" s="48">
        <v>1491.91</v>
      </c>
      <c r="F879" s="48">
        <v>17038.275000000001</v>
      </c>
      <c r="G879" s="48">
        <v>1507.9099999999999</v>
      </c>
      <c r="H879" s="48">
        <v>127.72499999999999</v>
      </c>
      <c r="I879" s="48">
        <v>20165.82</v>
      </c>
      <c r="J879" s="48"/>
      <c r="K879" s="48"/>
      <c r="L879" s="62" t="s">
        <v>215</v>
      </c>
      <c r="M879" s="62">
        <v>2012</v>
      </c>
      <c r="N879" s="68" t="s">
        <v>112</v>
      </c>
      <c r="O879" s="48">
        <v>4867.25</v>
      </c>
      <c r="P879" s="48">
        <v>41886.630999999994</v>
      </c>
      <c r="Q879" s="48">
        <v>7079.6675000000005</v>
      </c>
      <c r="R879" s="48">
        <v>801.25249999999994</v>
      </c>
      <c r="S879" s="48">
        <v>54634.800999999999</v>
      </c>
      <c r="T879" s="48"/>
      <c r="U879" s="48"/>
    </row>
    <row r="880" spans="2:21" s="46" customFormat="1" ht="15" x14ac:dyDescent="0.25">
      <c r="C880" s="62"/>
      <c r="D880" s="68" t="s">
        <v>113</v>
      </c>
      <c r="E880" s="48">
        <v>2274.79</v>
      </c>
      <c r="F880" s="48">
        <v>16163.875</v>
      </c>
      <c r="G880" s="48">
        <v>2312.62</v>
      </c>
      <c r="H880" s="48">
        <v>208.54750000000001</v>
      </c>
      <c r="I880" s="48">
        <v>20959.8325</v>
      </c>
      <c r="J880" s="48"/>
      <c r="K880" s="48"/>
      <c r="L880" s="62"/>
      <c r="M880" s="62"/>
      <c r="N880" s="68" t="s">
        <v>113</v>
      </c>
      <c r="O880" s="48">
        <v>5931.9624999999996</v>
      </c>
      <c r="P880" s="48">
        <v>39832.769499999995</v>
      </c>
      <c r="Q880" s="48">
        <v>6595.9824999999992</v>
      </c>
      <c r="R880" s="48">
        <v>914.30499999999995</v>
      </c>
      <c r="S880" s="48">
        <v>53275.019499999995</v>
      </c>
      <c r="T880" s="48"/>
      <c r="U880" s="48"/>
    </row>
    <row r="881" spans="3:21" s="46" customFormat="1" ht="15" x14ac:dyDescent="0.25">
      <c r="C881" s="62"/>
      <c r="D881" s="68" t="s">
        <v>114</v>
      </c>
      <c r="E881" s="48">
        <v>2272.44</v>
      </c>
      <c r="F881" s="48">
        <v>19007.75</v>
      </c>
      <c r="G881" s="48">
        <v>2567.6549999999997</v>
      </c>
      <c r="H881" s="48">
        <v>131.96250000000001</v>
      </c>
      <c r="I881" s="48">
        <v>23979.807499999999</v>
      </c>
      <c r="J881" s="48"/>
      <c r="K881" s="48"/>
      <c r="L881" s="62"/>
      <c r="M881" s="62"/>
      <c r="N881" s="68" t="s">
        <v>114</v>
      </c>
      <c r="O881" s="48">
        <v>5928.7224999999999</v>
      </c>
      <c r="P881" s="48">
        <v>41618.99700000001</v>
      </c>
      <c r="Q881" s="48">
        <v>9242.4524999999994</v>
      </c>
      <c r="R881" s="48">
        <v>1072.7225000000001</v>
      </c>
      <c r="S881" s="48">
        <v>57862.894500000009</v>
      </c>
      <c r="T881" s="48"/>
      <c r="U881" s="48"/>
    </row>
    <row r="882" spans="3:21" s="46" customFormat="1" ht="15" x14ac:dyDescent="0.25">
      <c r="C882" s="62"/>
      <c r="D882" s="68" t="s">
        <v>102</v>
      </c>
      <c r="E882" s="48">
        <v>1380.46</v>
      </c>
      <c r="F882" s="48">
        <v>14073.2</v>
      </c>
      <c r="G882" s="48">
        <v>2240.92</v>
      </c>
      <c r="H882" s="48">
        <v>155.91749999999999</v>
      </c>
      <c r="I882" s="48">
        <v>17850.497500000001</v>
      </c>
      <c r="J882" s="48"/>
      <c r="K882" s="48"/>
      <c r="L882" s="62"/>
      <c r="M882" s="62"/>
      <c r="N882" s="68" t="s">
        <v>102</v>
      </c>
      <c r="O882" s="48">
        <v>5626.335</v>
      </c>
      <c r="P882" s="48">
        <v>34495.150500000003</v>
      </c>
      <c r="Q882" s="48">
        <v>5844.2025000000003</v>
      </c>
      <c r="R882" s="48">
        <v>522.66499999999996</v>
      </c>
      <c r="S882" s="48">
        <v>46488.353000000003</v>
      </c>
      <c r="T882" s="48"/>
      <c r="U882" s="48"/>
    </row>
    <row r="883" spans="3:21" s="46" customFormat="1" ht="15" x14ac:dyDescent="0.25">
      <c r="C883" s="62"/>
      <c r="D883" s="68" t="s">
        <v>104</v>
      </c>
      <c r="E883" s="48">
        <v>1976.44</v>
      </c>
      <c r="F883" s="48">
        <v>14691.125</v>
      </c>
      <c r="G883" s="48">
        <v>3167.9050000000002</v>
      </c>
      <c r="H883" s="48">
        <v>201.19749999999999</v>
      </c>
      <c r="I883" s="48">
        <v>20036.667499999996</v>
      </c>
      <c r="J883" s="48"/>
      <c r="K883" s="48"/>
      <c r="L883" s="62"/>
      <c r="M883" s="62"/>
      <c r="N883" s="68" t="s">
        <v>104</v>
      </c>
      <c r="O883" s="48">
        <v>6401.7075000000004</v>
      </c>
      <c r="P883" s="48">
        <v>41725.272000000004</v>
      </c>
      <c r="Q883" s="48">
        <v>7643.9050000000007</v>
      </c>
      <c r="R883" s="48">
        <v>607.66250000000002</v>
      </c>
      <c r="S883" s="48">
        <v>56378.546999999999</v>
      </c>
      <c r="T883" s="48"/>
      <c r="U883" s="48"/>
    </row>
    <row r="884" spans="3:21" s="46" customFormat="1" ht="15" x14ac:dyDescent="0.25">
      <c r="C884" s="62"/>
      <c r="D884" s="68" t="s">
        <v>105</v>
      </c>
      <c r="E884" s="48">
        <v>3072.26</v>
      </c>
      <c r="F884" s="48">
        <v>15561.975</v>
      </c>
      <c r="G884" s="48">
        <v>2604.0700000000002</v>
      </c>
      <c r="H884" s="48">
        <v>167.16249999999999</v>
      </c>
      <c r="I884" s="48">
        <v>21405.467499999999</v>
      </c>
      <c r="J884" s="48"/>
      <c r="K884" s="48"/>
      <c r="L884" s="62"/>
      <c r="M884" s="62"/>
      <c r="N884" s="68" t="s">
        <v>105</v>
      </c>
      <c r="O884" s="48">
        <v>6272.04</v>
      </c>
      <c r="P884" s="48">
        <v>35134.561999999998</v>
      </c>
      <c r="Q884" s="48">
        <v>8494.3374999999996</v>
      </c>
      <c r="R884" s="48">
        <v>728.54</v>
      </c>
      <c r="S884" s="48">
        <v>50629.479500000001</v>
      </c>
      <c r="T884" s="48"/>
      <c r="U884" s="48"/>
    </row>
    <row r="885" spans="3:21" s="46" customFormat="1" ht="15" x14ac:dyDescent="0.25">
      <c r="C885" s="62"/>
      <c r="D885" s="68" t="s">
        <v>106</v>
      </c>
      <c r="E885" s="48">
        <v>3142.2200000000003</v>
      </c>
      <c r="F885" s="48">
        <v>16560.275000000001</v>
      </c>
      <c r="G885" s="48">
        <v>2549.6600000000003</v>
      </c>
      <c r="H885" s="48">
        <v>172.23</v>
      </c>
      <c r="I885" s="48">
        <v>22424.385000000002</v>
      </c>
      <c r="J885" s="48"/>
      <c r="K885" s="48"/>
      <c r="L885" s="62"/>
      <c r="M885" s="62"/>
      <c r="N885" s="68" t="s">
        <v>106</v>
      </c>
      <c r="O885" s="48">
        <v>5857.5024999999996</v>
      </c>
      <c r="P885" s="48">
        <v>31812.189000000006</v>
      </c>
      <c r="Q885" s="48">
        <v>8147.2750000000005</v>
      </c>
      <c r="R885" s="48">
        <v>1218.8674999999998</v>
      </c>
      <c r="S885" s="48">
        <v>47035.83400000001</v>
      </c>
      <c r="T885" s="48"/>
      <c r="U885" s="48"/>
    </row>
    <row r="886" spans="3:21" s="46" customFormat="1" ht="15" x14ac:dyDescent="0.25">
      <c r="C886" s="62"/>
      <c r="D886" s="68" t="s">
        <v>107</v>
      </c>
      <c r="E886" s="48">
        <v>2742.1450000000004</v>
      </c>
      <c r="F886" s="48">
        <v>19203.974999999999</v>
      </c>
      <c r="G886" s="48">
        <v>2949.8799999999997</v>
      </c>
      <c r="H886" s="48">
        <v>165.495</v>
      </c>
      <c r="I886" s="48">
        <v>25061.494999999999</v>
      </c>
      <c r="J886" s="48"/>
      <c r="K886" s="48"/>
      <c r="L886" s="62"/>
      <c r="M886" s="62"/>
      <c r="N886" s="68" t="s">
        <v>107</v>
      </c>
      <c r="O886" s="48">
        <v>5508.4425000000001</v>
      </c>
      <c r="P886" s="48">
        <v>32927.454000000005</v>
      </c>
      <c r="Q886" s="48">
        <v>7346.3</v>
      </c>
      <c r="R886" s="48">
        <v>1362.8074999999999</v>
      </c>
      <c r="S886" s="48">
        <v>47145.004000000008</v>
      </c>
      <c r="T886" s="48"/>
      <c r="U886" s="48"/>
    </row>
    <row r="887" spans="3:21" s="46" customFormat="1" ht="15" x14ac:dyDescent="0.25">
      <c r="C887" s="62"/>
      <c r="D887" s="68" t="s">
        <v>108</v>
      </c>
      <c r="E887" s="48">
        <v>2404.71</v>
      </c>
      <c r="F887" s="48">
        <v>19536.424999999999</v>
      </c>
      <c r="G887" s="48">
        <v>3277.1949999999997</v>
      </c>
      <c r="H887" s="48">
        <v>157.80250000000001</v>
      </c>
      <c r="I887" s="48">
        <v>25376.1325</v>
      </c>
      <c r="J887" s="48"/>
      <c r="K887" s="48"/>
      <c r="L887" s="62"/>
      <c r="M887" s="62"/>
      <c r="N887" s="68" t="s">
        <v>108</v>
      </c>
      <c r="O887" s="48">
        <v>5817.87</v>
      </c>
      <c r="P887" s="48">
        <v>30988.121999999999</v>
      </c>
      <c r="Q887" s="48">
        <v>7371.5999999999995</v>
      </c>
      <c r="R887" s="48">
        <v>916.04500000000007</v>
      </c>
      <c r="S887" s="48">
        <v>45093.636999999995</v>
      </c>
      <c r="T887" s="48"/>
      <c r="U887" s="48"/>
    </row>
    <row r="888" spans="3:21" s="46" customFormat="1" ht="15" x14ac:dyDescent="0.25">
      <c r="C888" s="62"/>
      <c r="D888" s="68" t="s">
        <v>109</v>
      </c>
      <c r="E888" s="48">
        <v>3326.88</v>
      </c>
      <c r="F888" s="48">
        <v>22806.05</v>
      </c>
      <c r="G888" s="48">
        <v>3376.7999999999997</v>
      </c>
      <c r="H888" s="48">
        <v>189.21</v>
      </c>
      <c r="I888" s="48">
        <v>29698.94</v>
      </c>
      <c r="J888" s="48"/>
      <c r="K888" s="48"/>
      <c r="L888" s="62"/>
      <c r="M888" s="62"/>
      <c r="N888" s="68" t="s">
        <v>109</v>
      </c>
      <c r="O888" s="48">
        <v>5261.9074999999993</v>
      </c>
      <c r="P888" s="48">
        <v>32189.749499999998</v>
      </c>
      <c r="Q888" s="48">
        <v>8086.2124999999996</v>
      </c>
      <c r="R888" s="48">
        <v>1113.08</v>
      </c>
      <c r="S888" s="48">
        <v>46650.949500000002</v>
      </c>
      <c r="T888" s="48"/>
      <c r="U888" s="48"/>
    </row>
    <row r="889" spans="3:21" s="46" customFormat="1" ht="15" x14ac:dyDescent="0.25">
      <c r="C889" s="62"/>
      <c r="D889" s="68" t="s">
        <v>110</v>
      </c>
      <c r="E889" s="48">
        <v>2624.4700000000003</v>
      </c>
      <c r="F889" s="48">
        <v>24646.174999999999</v>
      </c>
      <c r="G889" s="48">
        <v>3828.24</v>
      </c>
      <c r="H889" s="48">
        <v>214.03</v>
      </c>
      <c r="I889" s="48">
        <v>31312.915000000001</v>
      </c>
      <c r="J889" s="48"/>
      <c r="K889" s="48"/>
      <c r="L889" s="62"/>
      <c r="M889" s="62"/>
      <c r="N889" s="68" t="s">
        <v>110</v>
      </c>
      <c r="O889" s="48">
        <v>4539.2449999999999</v>
      </c>
      <c r="P889" s="48">
        <v>33032.316500000001</v>
      </c>
      <c r="Q889" s="48">
        <v>9633.9874999999993</v>
      </c>
      <c r="R889" s="48">
        <v>873.89249999999993</v>
      </c>
      <c r="S889" s="48">
        <v>48079.441500000001</v>
      </c>
      <c r="T889" s="48"/>
      <c r="U889" s="48"/>
    </row>
    <row r="890" spans="3:21" s="46" customFormat="1" ht="15" x14ac:dyDescent="0.25">
      <c r="C890" s="62"/>
      <c r="D890" s="68" t="s">
        <v>111</v>
      </c>
      <c r="E890" s="48">
        <v>1984.9799999999998</v>
      </c>
      <c r="F890" s="48">
        <v>26722.74</v>
      </c>
      <c r="G890" s="48">
        <v>3193.38</v>
      </c>
      <c r="H890" s="48">
        <v>168.25749999999999</v>
      </c>
      <c r="I890" s="48">
        <v>32069.357500000002</v>
      </c>
      <c r="J890" s="48"/>
      <c r="K890" s="48"/>
      <c r="M890" s="62"/>
      <c r="N890" s="68" t="s">
        <v>111</v>
      </c>
      <c r="O890" s="48">
        <v>3904.75</v>
      </c>
      <c r="P890" s="48">
        <v>34943.652999999998</v>
      </c>
      <c r="Q890" s="48">
        <v>7956.7349999999997</v>
      </c>
      <c r="R890" s="48">
        <v>1242.3025</v>
      </c>
      <c r="S890" s="48">
        <v>48047.440499999997</v>
      </c>
      <c r="T890" s="48"/>
      <c r="U890" s="48"/>
    </row>
    <row r="891" spans="3:21" s="46" customFormat="1" ht="15" x14ac:dyDescent="0.25">
      <c r="C891" s="62">
        <v>2013</v>
      </c>
      <c r="D891" s="68" t="s">
        <v>112</v>
      </c>
      <c r="E891" s="48">
        <v>1641.17</v>
      </c>
      <c r="F891" s="48">
        <v>21448.824999999997</v>
      </c>
      <c r="G891" s="48">
        <v>3406.24</v>
      </c>
      <c r="H891" s="48">
        <v>1047.6675</v>
      </c>
      <c r="I891" s="48">
        <v>27543.902499999993</v>
      </c>
      <c r="J891" s="48"/>
      <c r="K891" s="48"/>
      <c r="M891" s="62">
        <v>2013</v>
      </c>
      <c r="N891" s="68" t="s">
        <v>112</v>
      </c>
      <c r="O891" s="48">
        <v>4827.5725000000002</v>
      </c>
      <c r="P891" s="48">
        <v>27715.772000000004</v>
      </c>
      <c r="Q891" s="48">
        <v>9101.9924999999985</v>
      </c>
      <c r="R891" s="48">
        <v>1588.72</v>
      </c>
      <c r="S891" s="48">
        <v>43234.057000000008</v>
      </c>
      <c r="T891" s="48"/>
      <c r="U891" s="48"/>
    </row>
    <row r="892" spans="3:21" s="46" customFormat="1" ht="15" x14ac:dyDescent="0.25">
      <c r="C892" s="62"/>
      <c r="D892" s="68" t="s">
        <v>113</v>
      </c>
      <c r="E892" s="48">
        <v>1770.3000000000002</v>
      </c>
      <c r="F892" s="48">
        <v>23811.75</v>
      </c>
      <c r="G892" s="48">
        <v>3442.42</v>
      </c>
      <c r="H892" s="48">
        <v>429.18</v>
      </c>
      <c r="I892" s="48">
        <v>29453.65</v>
      </c>
      <c r="J892" s="48"/>
      <c r="K892" s="48"/>
      <c r="M892" s="62"/>
      <c r="N892" s="68" t="s">
        <v>113</v>
      </c>
      <c r="O892" s="48">
        <v>3883.6699999999996</v>
      </c>
      <c r="P892" s="48">
        <v>26658.348000000005</v>
      </c>
      <c r="Q892" s="48">
        <v>7893.0275000000001</v>
      </c>
      <c r="R892" s="48">
        <v>1210.42</v>
      </c>
      <c r="S892" s="48">
        <v>39645.465500000006</v>
      </c>
      <c r="T892" s="48"/>
      <c r="U892" s="48"/>
    </row>
    <row r="893" spans="3:21" s="46" customFormat="1" ht="15" x14ac:dyDescent="0.25">
      <c r="C893" s="62"/>
      <c r="D893" s="68" t="s">
        <v>114</v>
      </c>
      <c r="E893" s="48">
        <v>2006.84</v>
      </c>
      <c r="F893" s="48">
        <v>23233.506000000001</v>
      </c>
      <c r="G893" s="48">
        <v>3034.0075000000002</v>
      </c>
      <c r="H893" s="48">
        <v>245.19499999999999</v>
      </c>
      <c r="I893" s="48">
        <v>28519.548500000001</v>
      </c>
      <c r="J893" s="48"/>
      <c r="K893" s="48"/>
      <c r="M893" s="62"/>
      <c r="N893" s="68" t="s">
        <v>114</v>
      </c>
      <c r="O893" s="48">
        <v>4743.6299999999992</v>
      </c>
      <c r="P893" s="48">
        <v>28792.376</v>
      </c>
      <c r="Q893" s="48">
        <v>8515.8024999999998</v>
      </c>
      <c r="R893" s="48">
        <v>1359.9025000000001</v>
      </c>
      <c r="S893" s="48">
        <v>43411.710999999996</v>
      </c>
      <c r="T893" s="48"/>
      <c r="U893" s="48"/>
    </row>
    <row r="894" spans="3:21" s="46" customFormat="1" ht="15" x14ac:dyDescent="0.25">
      <c r="C894" s="62"/>
      <c r="D894" s="68" t="s">
        <v>102</v>
      </c>
      <c r="E894" s="48">
        <v>1752.42</v>
      </c>
      <c r="F894" s="48">
        <v>24140.809000000001</v>
      </c>
      <c r="G894" s="48">
        <v>3102.1425000000004</v>
      </c>
      <c r="H894" s="48">
        <v>136.51</v>
      </c>
      <c r="I894" s="48">
        <v>29131.8815</v>
      </c>
      <c r="J894" s="48"/>
      <c r="K894" s="48"/>
      <c r="M894" s="62"/>
      <c r="N894" s="68" t="s">
        <v>102</v>
      </c>
      <c r="O894" s="48">
        <v>4540.41</v>
      </c>
      <c r="P894" s="48">
        <v>30543.984500000002</v>
      </c>
      <c r="Q894" s="48">
        <v>11011.695</v>
      </c>
      <c r="R894" s="48">
        <v>1333.0875000000001</v>
      </c>
      <c r="S894" s="48">
        <v>47429.177000000003</v>
      </c>
      <c r="T894" s="48"/>
      <c r="U894" s="48"/>
    </row>
    <row r="895" spans="3:21" s="46" customFormat="1" ht="15" x14ac:dyDescent="0.25">
      <c r="C895" s="62"/>
      <c r="D895" s="68" t="s">
        <v>104</v>
      </c>
      <c r="E895" s="48">
        <v>3315.2</v>
      </c>
      <c r="F895" s="48">
        <v>23558.494999999999</v>
      </c>
      <c r="G895" s="48">
        <v>3977.4025000000001</v>
      </c>
      <c r="H895" s="48">
        <v>141.01499999999999</v>
      </c>
      <c r="I895" s="48">
        <v>30992.112499999999</v>
      </c>
      <c r="J895" s="48"/>
      <c r="K895" s="48"/>
      <c r="M895" s="62"/>
      <c r="N895" s="68" t="s">
        <v>104</v>
      </c>
      <c r="O895" s="48">
        <v>4165.53</v>
      </c>
      <c r="P895" s="48">
        <v>31168.446</v>
      </c>
      <c r="Q895" s="48">
        <v>9971.8824999999997</v>
      </c>
      <c r="R895" s="48">
        <v>1393.2025000000001</v>
      </c>
      <c r="S895" s="48">
        <v>46699.061000000002</v>
      </c>
      <c r="T895" s="48"/>
      <c r="U895" s="48"/>
    </row>
    <row r="896" spans="3:21" s="46" customFormat="1" ht="15" x14ac:dyDescent="0.25">
      <c r="C896" s="62"/>
      <c r="D896" s="68" t="s">
        <v>105</v>
      </c>
      <c r="E896" s="48">
        <v>3539.0900000000011</v>
      </c>
      <c r="F896" s="48">
        <v>21922.764999999999</v>
      </c>
      <c r="G896" s="48">
        <v>2932.0050000000001</v>
      </c>
      <c r="H896" s="48">
        <v>104.465</v>
      </c>
      <c r="I896" s="48">
        <v>28498.325000000001</v>
      </c>
      <c r="J896" s="48"/>
      <c r="K896" s="48"/>
      <c r="M896" s="62"/>
      <c r="N896" s="68" t="s">
        <v>105</v>
      </c>
      <c r="O896" s="48">
        <v>3532.7599999999993</v>
      </c>
      <c r="P896" s="48">
        <v>32091.32</v>
      </c>
      <c r="Q896" s="48">
        <v>9220.0375000000004</v>
      </c>
      <c r="R896" s="48">
        <v>1097.0225</v>
      </c>
      <c r="S896" s="48">
        <v>45941.14</v>
      </c>
      <c r="T896" s="48"/>
      <c r="U896" s="48"/>
    </row>
    <row r="897" spans="3:21" s="46" customFormat="1" ht="15" x14ac:dyDescent="0.25">
      <c r="C897" s="62"/>
      <c r="D897" s="68" t="s">
        <v>106</v>
      </c>
      <c r="E897" s="48">
        <v>2754.8600000000006</v>
      </c>
      <c r="F897" s="48">
        <v>25552.805</v>
      </c>
      <c r="G897" s="48">
        <v>4144.9450000000006</v>
      </c>
      <c r="H897" s="48">
        <v>168.42750000000001</v>
      </c>
      <c r="I897" s="48">
        <v>32621.037500000002</v>
      </c>
      <c r="J897" s="48"/>
      <c r="K897" s="48"/>
      <c r="M897" s="62"/>
      <c r="N897" s="68" t="s">
        <v>106</v>
      </c>
      <c r="O897" s="48">
        <v>6679.1100000000006</v>
      </c>
      <c r="P897" s="48">
        <v>31913.330500000004</v>
      </c>
      <c r="Q897" s="48">
        <v>10769.965</v>
      </c>
      <c r="R897" s="48">
        <v>1099.3774999999998</v>
      </c>
      <c r="S897" s="48">
        <v>50461.78300000001</v>
      </c>
      <c r="T897" s="48"/>
      <c r="U897" s="48"/>
    </row>
    <row r="898" spans="3:21" s="46" customFormat="1" ht="15" x14ac:dyDescent="0.25">
      <c r="C898" s="62"/>
      <c r="D898" s="68" t="s">
        <v>107</v>
      </c>
      <c r="E898" s="48">
        <v>2108.58</v>
      </c>
      <c r="F898" s="48">
        <v>15612.54</v>
      </c>
      <c r="G898" s="48">
        <v>3905.1849999999999</v>
      </c>
      <c r="H898" s="48">
        <v>263.91500000000002</v>
      </c>
      <c r="I898" s="48">
        <v>21890.220000000005</v>
      </c>
      <c r="J898" s="48"/>
      <c r="K898" s="48"/>
      <c r="M898" s="62"/>
      <c r="N898" s="68" t="s">
        <v>107</v>
      </c>
      <c r="O898" s="48">
        <v>6261.47</v>
      </c>
      <c r="P898" s="48">
        <v>27447.118500000004</v>
      </c>
      <c r="Q898" s="48">
        <v>8698.7259999999987</v>
      </c>
      <c r="R898" s="48">
        <v>861.75</v>
      </c>
      <c r="S898" s="48">
        <v>43269.064500000008</v>
      </c>
      <c r="T898" s="48"/>
      <c r="U898" s="48"/>
    </row>
    <row r="899" spans="3:21" s="46" customFormat="1" ht="15" x14ac:dyDescent="0.25">
      <c r="C899" s="62"/>
      <c r="D899" s="68" t="s">
        <v>108</v>
      </c>
      <c r="E899" s="48">
        <v>3037.527</v>
      </c>
      <c r="F899" s="48">
        <v>16629.125</v>
      </c>
      <c r="G899" s="48">
        <v>3824.1</v>
      </c>
      <c r="H899" s="48">
        <v>301.94999999999993</v>
      </c>
      <c r="I899" s="48">
        <v>23792.702000000001</v>
      </c>
      <c r="J899" s="48"/>
      <c r="K899" s="48"/>
      <c r="M899" s="62"/>
      <c r="N899" s="68" t="s">
        <v>108</v>
      </c>
      <c r="O899" s="48">
        <v>7619.71</v>
      </c>
      <c r="P899" s="48">
        <v>33099.926500000001</v>
      </c>
      <c r="Q899" s="48">
        <v>11884.89</v>
      </c>
      <c r="R899" s="48">
        <v>1105.8800000000001</v>
      </c>
      <c r="S899" s="48">
        <v>53710.406499999997</v>
      </c>
      <c r="T899" s="48"/>
      <c r="U899" s="48"/>
    </row>
    <row r="900" spans="3:21" s="46" customFormat="1" ht="15" x14ac:dyDescent="0.25">
      <c r="C900" s="62"/>
      <c r="D900" s="68" t="s">
        <v>109</v>
      </c>
      <c r="E900" s="48">
        <v>3522.93</v>
      </c>
      <c r="F900" s="48">
        <v>18919.86</v>
      </c>
      <c r="G900" s="48">
        <v>4317.0899999999992</v>
      </c>
      <c r="H900" s="48">
        <v>510.8175</v>
      </c>
      <c r="I900" s="48">
        <v>27270.697500000002</v>
      </c>
      <c r="J900" s="48"/>
      <c r="K900" s="48"/>
      <c r="M900" s="62"/>
      <c r="N900" s="68" t="s">
        <v>109</v>
      </c>
      <c r="O900" s="48">
        <v>6471.93</v>
      </c>
      <c r="P900" s="48">
        <v>38508.394</v>
      </c>
      <c r="Q900" s="48">
        <v>13009.789999999999</v>
      </c>
      <c r="R900" s="48">
        <v>992.13</v>
      </c>
      <c r="S900" s="48">
        <v>58982.243999999999</v>
      </c>
      <c r="T900" s="48"/>
      <c r="U900" s="48"/>
    </row>
    <row r="901" spans="3:21" s="46" customFormat="1" ht="15" x14ac:dyDescent="0.25">
      <c r="C901" s="62"/>
      <c r="D901" s="68" t="s">
        <v>110</v>
      </c>
      <c r="E901" s="48">
        <v>5811.8899999999994</v>
      </c>
      <c r="F901" s="48">
        <v>11023.18</v>
      </c>
      <c r="G901" s="48">
        <v>3580.08</v>
      </c>
      <c r="H901" s="48">
        <v>621.83000000000004</v>
      </c>
      <c r="I901" s="48">
        <v>21036.980000000003</v>
      </c>
      <c r="J901" s="48"/>
      <c r="K901" s="48"/>
      <c r="M901" s="62"/>
      <c r="N901" s="68" t="s">
        <v>110</v>
      </c>
      <c r="O901" s="48">
        <v>8086.7099999999991</v>
      </c>
      <c r="P901" s="48">
        <v>39865.909500000002</v>
      </c>
      <c r="Q901" s="48">
        <v>11636.457499999997</v>
      </c>
      <c r="R901" s="48">
        <v>1033.1775</v>
      </c>
      <c r="S901" s="48">
        <v>60622.254499999995</v>
      </c>
      <c r="T901" s="48"/>
      <c r="U901" s="48"/>
    </row>
    <row r="902" spans="3:21" s="46" customFormat="1" ht="15" x14ac:dyDescent="0.25">
      <c r="C902" s="62"/>
      <c r="D902" s="68" t="s">
        <v>111</v>
      </c>
      <c r="E902" s="48">
        <v>4639.2400000000007</v>
      </c>
      <c r="F902" s="48">
        <v>12781.55</v>
      </c>
      <c r="G902" s="48">
        <v>3060.1225000000004</v>
      </c>
      <c r="H902" s="48">
        <v>578.65750000000003</v>
      </c>
      <c r="I902" s="48">
        <v>21059.570000000003</v>
      </c>
      <c r="J902" s="48"/>
      <c r="K902" s="48"/>
      <c r="M902" s="62"/>
      <c r="N902" s="68" t="s">
        <v>111</v>
      </c>
      <c r="O902" s="48">
        <v>5489.75</v>
      </c>
      <c r="P902" s="48">
        <v>33821.033499999998</v>
      </c>
      <c r="Q902" s="48">
        <v>10146.36</v>
      </c>
      <c r="R902" s="48">
        <v>1228.8150000000001</v>
      </c>
      <c r="S902" s="48">
        <v>50685.958500000001</v>
      </c>
      <c r="T902" s="48"/>
      <c r="U902" s="48"/>
    </row>
    <row r="903" spans="3:21" s="46" customFormat="1" ht="15" x14ac:dyDescent="0.25">
      <c r="C903" s="62">
        <v>2014</v>
      </c>
      <c r="D903" s="68" t="s">
        <v>112</v>
      </c>
      <c r="E903" s="48">
        <v>2871.2400000000002</v>
      </c>
      <c r="F903" s="48">
        <v>7793.3249999999998</v>
      </c>
      <c r="G903" s="48">
        <v>2348.6349999999998</v>
      </c>
      <c r="H903" s="48">
        <v>485.08499999999998</v>
      </c>
      <c r="I903" s="48">
        <v>13498.285</v>
      </c>
      <c r="J903" s="48"/>
      <c r="K903" s="48"/>
      <c r="M903" s="62">
        <v>2014</v>
      </c>
      <c r="N903" s="68" t="s">
        <v>112</v>
      </c>
      <c r="O903" s="48">
        <v>6353.1399999999994</v>
      </c>
      <c r="P903" s="48">
        <v>25709.752500000002</v>
      </c>
      <c r="Q903" s="48">
        <v>9925.3725000000013</v>
      </c>
      <c r="R903" s="48">
        <v>932.01250000000005</v>
      </c>
      <c r="S903" s="48">
        <v>42920.277499999997</v>
      </c>
      <c r="T903" s="48"/>
      <c r="U903" s="48"/>
    </row>
    <row r="904" spans="3:21" s="46" customFormat="1" ht="15" x14ac:dyDescent="0.25">
      <c r="C904" s="62"/>
      <c r="D904" s="68" t="s">
        <v>113</v>
      </c>
      <c r="E904" s="48">
        <v>4268.2999999999993</v>
      </c>
      <c r="F904" s="48">
        <v>10800</v>
      </c>
      <c r="G904" s="48">
        <v>2742.7449999999999</v>
      </c>
      <c r="H904" s="48">
        <v>493.32</v>
      </c>
      <c r="I904" s="48">
        <v>18304.364999999998</v>
      </c>
      <c r="J904" s="48"/>
      <c r="K904" s="48"/>
      <c r="M904" s="62"/>
      <c r="N904" s="68" t="s">
        <v>113</v>
      </c>
      <c r="O904" s="48">
        <v>6442.3175000000001</v>
      </c>
      <c r="P904" s="48">
        <v>36720.916500000007</v>
      </c>
      <c r="Q904" s="48">
        <v>10131.252500000001</v>
      </c>
      <c r="R904" s="48">
        <v>930.58500000000004</v>
      </c>
      <c r="S904" s="48">
        <v>54225.071500000005</v>
      </c>
      <c r="T904" s="48"/>
      <c r="U904" s="48"/>
    </row>
    <row r="905" spans="3:21" s="46" customFormat="1" ht="15" x14ac:dyDescent="0.25">
      <c r="C905" s="62"/>
      <c r="D905" s="68" t="s">
        <v>114</v>
      </c>
      <c r="E905" s="48">
        <v>5604.9500000000007</v>
      </c>
      <c r="F905" s="48">
        <v>17210.16</v>
      </c>
      <c r="G905" s="48">
        <v>4065.3899999999994</v>
      </c>
      <c r="H905" s="48">
        <v>412.51750000000004</v>
      </c>
      <c r="I905" s="48">
        <v>27293.017500000002</v>
      </c>
      <c r="J905" s="48"/>
      <c r="K905" s="48"/>
      <c r="M905" s="62"/>
      <c r="N905" s="68" t="s">
        <v>114</v>
      </c>
      <c r="O905" s="48">
        <v>7185.12</v>
      </c>
      <c r="P905" s="48">
        <v>47675.373000000014</v>
      </c>
      <c r="Q905" s="48">
        <v>8860.485999999999</v>
      </c>
      <c r="R905" s="48">
        <v>1048.3150000000001</v>
      </c>
      <c r="S905" s="48">
        <v>64769.294000000016</v>
      </c>
      <c r="T905" s="48"/>
      <c r="U905" s="48"/>
    </row>
    <row r="906" spans="3:21" s="46" customFormat="1" ht="15" x14ac:dyDescent="0.25">
      <c r="C906" s="62"/>
      <c r="D906" s="68" t="s">
        <v>102</v>
      </c>
      <c r="E906" s="48">
        <v>2168.2199999999998</v>
      </c>
      <c r="F906" s="48">
        <v>14861.4175</v>
      </c>
      <c r="G906" s="48">
        <v>2821.21</v>
      </c>
      <c r="H906" s="48">
        <v>517.52</v>
      </c>
      <c r="I906" s="48">
        <v>20368.3675</v>
      </c>
      <c r="J906" s="48"/>
      <c r="K906" s="48"/>
      <c r="M906" s="62"/>
      <c r="N906" s="68" t="s">
        <v>102</v>
      </c>
      <c r="O906" s="48">
        <v>6580.62</v>
      </c>
      <c r="P906" s="48">
        <v>42962.083500000015</v>
      </c>
      <c r="Q906" s="48">
        <v>7174.0300000000007</v>
      </c>
      <c r="R906" s="48">
        <v>1156.645</v>
      </c>
      <c r="S906" s="48">
        <v>57873.378500000013</v>
      </c>
      <c r="T906" s="48"/>
      <c r="U906" s="48"/>
    </row>
    <row r="907" spans="3:21" s="46" customFormat="1" ht="15" x14ac:dyDescent="0.25">
      <c r="C907" s="62"/>
      <c r="D907" s="68" t="s">
        <v>104</v>
      </c>
      <c r="E907" s="48">
        <v>2264.4299999999998</v>
      </c>
      <c r="F907" s="48">
        <v>13820.551750000001</v>
      </c>
      <c r="G907" s="48">
        <v>3660.2075</v>
      </c>
      <c r="H907" s="48">
        <v>638.375</v>
      </c>
      <c r="I907" s="48">
        <v>20383.564249999999</v>
      </c>
      <c r="J907" s="48"/>
      <c r="K907" s="48"/>
      <c r="M907" s="62"/>
      <c r="N907" s="68" t="s">
        <v>104</v>
      </c>
      <c r="O907" s="48">
        <v>6556.3</v>
      </c>
      <c r="P907" s="48">
        <v>42058.086749999995</v>
      </c>
      <c r="Q907" s="48">
        <v>8170.027000000001</v>
      </c>
      <c r="R907" s="48">
        <v>807.27</v>
      </c>
      <c r="S907" s="48">
        <v>57591.683749999997</v>
      </c>
      <c r="T907" s="48"/>
      <c r="U907" s="48"/>
    </row>
    <row r="908" spans="3:21" s="46" customFormat="1" ht="15" x14ac:dyDescent="0.25">
      <c r="C908" s="62"/>
      <c r="D908" s="68" t="s">
        <v>105</v>
      </c>
      <c r="E908" s="48">
        <v>2127.9699999999998</v>
      </c>
      <c r="F908" s="48">
        <v>15341.867522499999</v>
      </c>
      <c r="G908" s="48">
        <v>2090.25</v>
      </c>
      <c r="H908" s="48">
        <v>561.91000000000008</v>
      </c>
      <c r="I908" s="48">
        <v>20121.997522499998</v>
      </c>
      <c r="J908" s="48"/>
      <c r="K908" s="48"/>
      <c r="M908" s="62"/>
      <c r="N908" s="68" t="s">
        <v>105</v>
      </c>
      <c r="O908" s="48">
        <v>6174.66</v>
      </c>
      <c r="P908" s="48">
        <v>39392.200402500006</v>
      </c>
      <c r="Q908" s="48">
        <v>7724.8274999999994</v>
      </c>
      <c r="R908" s="48">
        <v>1849.1875</v>
      </c>
      <c r="S908" s="48">
        <v>55140.875402500009</v>
      </c>
      <c r="T908" s="48"/>
      <c r="U908" s="48"/>
    </row>
    <row r="909" spans="3:21" s="46" customFormat="1" ht="15" x14ac:dyDescent="0.25">
      <c r="C909" s="62"/>
      <c r="D909" s="68" t="s">
        <v>106</v>
      </c>
      <c r="E909" s="48">
        <v>2736.67</v>
      </c>
      <c r="F909" s="48">
        <v>18931.878000000001</v>
      </c>
      <c r="G909" s="48">
        <v>2140.3825000000002</v>
      </c>
      <c r="H909" s="48">
        <v>524.55499999999995</v>
      </c>
      <c r="I909" s="48">
        <v>24333.485500000003</v>
      </c>
      <c r="J909" s="48"/>
      <c r="K909" s="48"/>
      <c r="M909" s="62"/>
      <c r="N909" s="68" t="s">
        <v>106</v>
      </c>
      <c r="O909" s="48">
        <v>5570.3400000000011</v>
      </c>
      <c r="P909" s="48">
        <v>43781.830500000004</v>
      </c>
      <c r="Q909" s="48">
        <v>9422.9379999999983</v>
      </c>
      <c r="R909" s="48">
        <v>820.97250000000008</v>
      </c>
      <c r="S909" s="48">
        <v>59596.081000000006</v>
      </c>
      <c r="T909" s="48"/>
      <c r="U909" s="48"/>
    </row>
    <row r="910" spans="3:21" s="46" customFormat="1" ht="15" x14ac:dyDescent="0.25">
      <c r="C910" s="62"/>
      <c r="D910" s="68" t="s">
        <v>107</v>
      </c>
      <c r="E910" s="48">
        <v>2276.34</v>
      </c>
      <c r="F910" s="48">
        <v>17392</v>
      </c>
      <c r="G910" s="48">
        <v>2922.9775</v>
      </c>
      <c r="H910" s="48">
        <v>366.33</v>
      </c>
      <c r="I910" s="48">
        <v>22957.647500000003</v>
      </c>
      <c r="J910" s="48"/>
      <c r="K910" s="48"/>
      <c r="M910" s="62"/>
      <c r="N910" s="68" t="s">
        <v>107</v>
      </c>
      <c r="O910" s="48">
        <v>6093.35</v>
      </c>
      <c r="P910" s="48">
        <v>44477.760500000011</v>
      </c>
      <c r="Q910" s="48">
        <v>10568.55</v>
      </c>
      <c r="R910" s="48">
        <v>781.44549999999992</v>
      </c>
      <c r="S910" s="48">
        <v>61921.106000000014</v>
      </c>
      <c r="T910" s="48"/>
      <c r="U910" s="48"/>
    </row>
    <row r="911" spans="3:21" s="46" customFormat="1" ht="15" x14ac:dyDescent="0.25">
      <c r="C911" s="62"/>
      <c r="D911" s="68" t="s">
        <v>108</v>
      </c>
      <c r="E911" s="48">
        <v>2014.84</v>
      </c>
      <c r="F911" s="48">
        <v>18756.125</v>
      </c>
      <c r="G911" s="48">
        <v>4087.98</v>
      </c>
      <c r="H911" s="48">
        <v>462.21000000000004</v>
      </c>
      <c r="I911" s="48">
        <v>25321.154999999999</v>
      </c>
      <c r="J911" s="48"/>
      <c r="K911" s="48"/>
      <c r="M911" s="62"/>
      <c r="N911" s="68" t="s">
        <v>108</v>
      </c>
      <c r="O911" s="48">
        <v>5363.5775000000003</v>
      </c>
      <c r="P911" s="48">
        <v>50015.800999999999</v>
      </c>
      <c r="Q911" s="48">
        <v>11803.414999999999</v>
      </c>
      <c r="R911" s="48">
        <v>882.53750000000002</v>
      </c>
      <c r="S911" s="48">
        <v>68065.331000000006</v>
      </c>
      <c r="T911" s="48"/>
      <c r="U911" s="48"/>
    </row>
    <row r="912" spans="3:21" s="46" customFormat="1" ht="15" x14ac:dyDescent="0.25">
      <c r="C912" s="62"/>
      <c r="D912" s="68" t="s">
        <v>109</v>
      </c>
      <c r="E912" s="48">
        <v>2939.64</v>
      </c>
      <c r="F912" s="48">
        <v>15097.179</v>
      </c>
      <c r="G912" s="48">
        <v>3413.0524999999998</v>
      </c>
      <c r="H912" s="48">
        <v>650.33749999999998</v>
      </c>
      <c r="I912" s="48">
        <v>22100.209000000003</v>
      </c>
      <c r="J912" s="48"/>
      <c r="K912" s="48"/>
      <c r="M912" s="62"/>
      <c r="N912" s="68" t="s">
        <v>109</v>
      </c>
      <c r="O912" s="48">
        <v>5188.7325000000001</v>
      </c>
      <c r="P912" s="48">
        <v>52333.736000000004</v>
      </c>
      <c r="Q912" s="48">
        <v>11485.361000000001</v>
      </c>
      <c r="R912" s="48">
        <v>735.50750000000005</v>
      </c>
      <c r="S912" s="48">
        <v>69743.337000000014</v>
      </c>
      <c r="T912" s="48"/>
      <c r="U912" s="48"/>
    </row>
    <row r="913" spans="2:21" s="46" customFormat="1" ht="15" x14ac:dyDescent="0.25">
      <c r="C913" s="62"/>
      <c r="D913" s="68" t="s">
        <v>110</v>
      </c>
      <c r="E913" s="48">
        <v>2228.2399999999998</v>
      </c>
      <c r="F913" s="48">
        <v>14166.260999999999</v>
      </c>
      <c r="G913" s="48">
        <v>3439.8024999999998</v>
      </c>
      <c r="H913" s="48">
        <v>401.17249999999996</v>
      </c>
      <c r="I913" s="48">
        <v>20235.475999999995</v>
      </c>
      <c r="J913" s="48"/>
      <c r="K913" s="48"/>
      <c r="M913" s="62"/>
      <c r="N913" s="68" t="s">
        <v>110</v>
      </c>
      <c r="O913" s="48">
        <v>5658.99</v>
      </c>
      <c r="P913" s="48">
        <v>53360.7785</v>
      </c>
      <c r="Q913" s="48">
        <v>10182.486000000001</v>
      </c>
      <c r="R913" s="48">
        <v>436.26249999999999</v>
      </c>
      <c r="S913" s="48">
        <v>69638.516999999993</v>
      </c>
      <c r="T913" s="48"/>
      <c r="U913" s="48"/>
    </row>
    <row r="914" spans="2:21" s="46" customFormat="1" ht="15" x14ac:dyDescent="0.25">
      <c r="C914" s="62"/>
      <c r="D914" s="68" t="s">
        <v>111</v>
      </c>
      <c r="E914" s="48">
        <v>4593.1100000000006</v>
      </c>
      <c r="F914" s="48">
        <v>9079.753999999999</v>
      </c>
      <c r="G914" s="48">
        <v>3079.0450000000001</v>
      </c>
      <c r="H914" s="48">
        <v>793.57499999999993</v>
      </c>
      <c r="I914" s="48">
        <v>17545.484</v>
      </c>
      <c r="J914" s="48"/>
      <c r="K914" s="48"/>
      <c r="M914" s="62"/>
      <c r="N914" s="68" t="s">
        <v>111</v>
      </c>
      <c r="O914" s="48">
        <v>6572.84</v>
      </c>
      <c r="P914" s="48">
        <v>54978.508999999998</v>
      </c>
      <c r="Q914" s="48">
        <v>9240.4624999999996</v>
      </c>
      <c r="R914" s="48">
        <v>495.73750000000001</v>
      </c>
      <c r="S914" s="48">
        <v>71287.548999999999</v>
      </c>
      <c r="T914" s="48"/>
      <c r="U914" s="48"/>
    </row>
    <row r="915" spans="2:21" s="46" customFormat="1" ht="15" x14ac:dyDescent="0.25">
      <c r="C915" s="62">
        <v>2015</v>
      </c>
      <c r="D915" s="68" t="s">
        <v>112</v>
      </c>
      <c r="E915" s="48">
        <v>4641.62</v>
      </c>
      <c r="F915" s="48">
        <v>11040.744999999999</v>
      </c>
      <c r="G915" s="48">
        <v>3267.5749999999998</v>
      </c>
      <c r="H915" s="48">
        <v>527.83749999999998</v>
      </c>
      <c r="I915" s="48">
        <v>19477.7775</v>
      </c>
      <c r="J915" s="48"/>
      <c r="K915" s="48"/>
      <c r="M915" s="62">
        <v>2015</v>
      </c>
      <c r="N915" s="68" t="s">
        <v>112</v>
      </c>
      <c r="O915" s="48">
        <v>7986.1774999999998</v>
      </c>
      <c r="P915" s="48">
        <v>49805.817499999997</v>
      </c>
      <c r="Q915" s="48">
        <v>9086.3225000000002</v>
      </c>
      <c r="R915" s="48">
        <v>855.81299999999999</v>
      </c>
      <c r="S915" s="48">
        <v>67734.130499999985</v>
      </c>
      <c r="T915" s="48"/>
      <c r="U915" s="48"/>
    </row>
    <row r="916" spans="2:21" s="46" customFormat="1" ht="15" x14ac:dyDescent="0.25">
      <c r="C916" s="62"/>
      <c r="D916" s="68" t="s">
        <v>113</v>
      </c>
      <c r="E916" s="48">
        <v>5140.57</v>
      </c>
      <c r="F916" s="48">
        <v>12008.933000000001</v>
      </c>
      <c r="G916" s="48">
        <v>5185.1399999999994</v>
      </c>
      <c r="H916" s="48">
        <v>618.15499999999997</v>
      </c>
      <c r="I916" s="48">
        <v>22952.797999999999</v>
      </c>
      <c r="J916" s="48"/>
      <c r="K916" s="48"/>
      <c r="M916" s="62"/>
      <c r="N916" s="68" t="s">
        <v>113</v>
      </c>
      <c r="O916" s="48">
        <v>7930.3525</v>
      </c>
      <c r="P916" s="48">
        <v>46219.801499999994</v>
      </c>
      <c r="Q916" s="48">
        <v>10958.2925</v>
      </c>
      <c r="R916" s="48">
        <v>1094.5405000000001</v>
      </c>
      <c r="S916" s="48">
        <v>66202.986999999994</v>
      </c>
      <c r="T916" s="48"/>
      <c r="U916" s="48"/>
    </row>
    <row r="917" spans="2:21" s="46" customFormat="1" ht="15" x14ac:dyDescent="0.25">
      <c r="C917" s="62"/>
      <c r="D917" s="68" t="s">
        <v>114</v>
      </c>
      <c r="E917" s="48">
        <v>5561</v>
      </c>
      <c r="F917" s="48">
        <v>10374.064999999999</v>
      </c>
      <c r="G917" s="48">
        <v>5319.0749999999998</v>
      </c>
      <c r="H917" s="48">
        <v>910.19</v>
      </c>
      <c r="I917" s="48">
        <v>22164.329999999998</v>
      </c>
      <c r="J917" s="48"/>
      <c r="K917" s="48"/>
      <c r="M917" s="62"/>
      <c r="N917" s="68" t="s">
        <v>114</v>
      </c>
      <c r="O917" s="48">
        <v>8181.1149999999998</v>
      </c>
      <c r="P917" s="48">
        <v>53701.582000000002</v>
      </c>
      <c r="Q917" s="48">
        <v>11230.012500000001</v>
      </c>
      <c r="R917" s="48">
        <v>1148.3375000000001</v>
      </c>
      <c r="S917" s="48">
        <v>74261.046999999991</v>
      </c>
      <c r="T917" s="48"/>
      <c r="U917" s="48"/>
    </row>
    <row r="918" spans="2:21" s="46" customFormat="1" ht="15" x14ac:dyDescent="0.25">
      <c r="C918" s="62"/>
      <c r="D918" s="68" t="s">
        <v>102</v>
      </c>
      <c r="E918" s="48">
        <v>4248.63</v>
      </c>
      <c r="F918" s="48">
        <v>9744.9079999999994</v>
      </c>
      <c r="G918" s="48">
        <v>5401.06</v>
      </c>
      <c r="H918" s="48">
        <v>568.73500000000001</v>
      </c>
      <c r="I918" s="48">
        <v>19963.333000000002</v>
      </c>
      <c r="J918" s="48"/>
      <c r="K918" s="48"/>
      <c r="M918" s="62"/>
      <c r="N918" s="68" t="s">
        <v>102</v>
      </c>
      <c r="O918" s="48">
        <v>8277.5450000000001</v>
      </c>
      <c r="P918" s="48">
        <v>47271.432999999997</v>
      </c>
      <c r="Q918" s="48">
        <v>11539.65</v>
      </c>
      <c r="R918" s="48">
        <v>1244.3264999999999</v>
      </c>
      <c r="S918" s="48">
        <v>68332.954499999993</v>
      </c>
      <c r="T918" s="48"/>
      <c r="U918" s="48"/>
    </row>
    <row r="919" spans="2:21" s="46" customFormat="1" ht="15" x14ac:dyDescent="0.25">
      <c r="C919" s="62"/>
      <c r="D919" s="68" t="s">
        <v>104</v>
      </c>
      <c r="E919" s="48">
        <v>4097.91</v>
      </c>
      <c r="F919" s="48">
        <v>11143.686000000002</v>
      </c>
      <c r="G919" s="48">
        <v>6052.2075000000004</v>
      </c>
      <c r="H919" s="48">
        <v>534.27</v>
      </c>
      <c r="I919" s="48">
        <v>21828.073500000002</v>
      </c>
      <c r="J919" s="48"/>
      <c r="K919" s="48"/>
      <c r="M919" s="62"/>
      <c r="N919" s="68" t="s">
        <v>104</v>
      </c>
      <c r="O919" s="48">
        <v>9712.5750000000007</v>
      </c>
      <c r="P919" s="48">
        <v>49654.526000000005</v>
      </c>
      <c r="Q919" s="48">
        <v>12821.027499999998</v>
      </c>
      <c r="R919" s="48">
        <v>1638.4</v>
      </c>
      <c r="S919" s="48">
        <v>73826.5285</v>
      </c>
      <c r="T919" s="48"/>
      <c r="U919" s="48"/>
    </row>
    <row r="920" spans="2:21" s="46" customFormat="1" ht="15" x14ac:dyDescent="0.25">
      <c r="C920" s="62"/>
      <c r="D920" s="68" t="s">
        <v>105</v>
      </c>
      <c r="E920" s="48">
        <v>3675.03</v>
      </c>
      <c r="F920" s="48">
        <v>8762.1710000000003</v>
      </c>
      <c r="G920" s="48">
        <v>7153.46</v>
      </c>
      <c r="H920" s="48">
        <v>1102.9079999999999</v>
      </c>
      <c r="I920" s="48">
        <v>20693.569</v>
      </c>
      <c r="J920" s="48"/>
      <c r="K920" s="48"/>
      <c r="M920" s="62"/>
      <c r="N920" s="68" t="s">
        <v>105</v>
      </c>
      <c r="O920" s="48">
        <v>8324.869999999999</v>
      </c>
      <c r="P920" s="48">
        <v>44453.921999999999</v>
      </c>
      <c r="Q920" s="48">
        <v>13108.802500000002</v>
      </c>
      <c r="R920" s="48">
        <v>1546.1125</v>
      </c>
      <c r="S920" s="48">
        <v>67433.707000000009</v>
      </c>
      <c r="T920" s="48"/>
      <c r="U920" s="48"/>
    </row>
    <row r="921" spans="2:21" s="46" customFormat="1" ht="15" x14ac:dyDescent="0.25">
      <c r="C921" s="62"/>
      <c r="D921" s="68" t="s">
        <v>106</v>
      </c>
      <c r="E921" s="48">
        <v>4628.2700000000004</v>
      </c>
      <c r="F921" s="48">
        <v>11538.147000000001</v>
      </c>
      <c r="G921" s="48">
        <v>8966.177499999998</v>
      </c>
      <c r="H921" s="48">
        <v>530.73</v>
      </c>
      <c r="I921" s="48">
        <v>25663.324499999999</v>
      </c>
      <c r="J921" s="48"/>
      <c r="K921" s="48"/>
      <c r="M921" s="62"/>
      <c r="N921" s="68" t="s">
        <v>106</v>
      </c>
      <c r="O921" s="48">
        <v>9042.27</v>
      </c>
      <c r="P921" s="48">
        <v>54054.321500000005</v>
      </c>
      <c r="Q921" s="48">
        <v>13566.529500000001</v>
      </c>
      <c r="R921" s="48">
        <v>1780.8374999999999</v>
      </c>
      <c r="S921" s="48">
        <v>78443.958500000008</v>
      </c>
      <c r="T921" s="48"/>
      <c r="U921" s="48"/>
    </row>
    <row r="922" spans="2:21" s="46" customFormat="1" x14ac:dyDescent="0.25">
      <c r="D922" s="68" t="s">
        <v>107</v>
      </c>
      <c r="E922" s="48">
        <v>4359.3900000000003</v>
      </c>
      <c r="F922" s="48">
        <v>11221.18</v>
      </c>
      <c r="G922" s="48">
        <v>9674.3274999999994</v>
      </c>
      <c r="H922" s="48">
        <v>915.3850000000001</v>
      </c>
      <c r="I922" s="48">
        <v>26170.282499999998</v>
      </c>
      <c r="N922" s="68" t="s">
        <v>107</v>
      </c>
      <c r="O922" s="48">
        <v>7703.7250000000004</v>
      </c>
      <c r="P922" s="48">
        <v>52255.454999999994</v>
      </c>
      <c r="Q922" s="48">
        <v>12535.587500000001</v>
      </c>
      <c r="R922" s="48">
        <v>2579.5374999999999</v>
      </c>
      <c r="S922" s="48">
        <v>75074.304999999993</v>
      </c>
      <c r="T922" s="48"/>
    </row>
    <row r="923" spans="2:21" x14ac:dyDescent="0.2">
      <c r="D923" s="68" t="s">
        <v>108</v>
      </c>
      <c r="E923" s="48">
        <v>5885.26</v>
      </c>
      <c r="F923" s="48">
        <v>13040.741</v>
      </c>
      <c r="G923" s="48">
        <v>10474.922499999999</v>
      </c>
      <c r="H923" s="48">
        <v>575.76499999999999</v>
      </c>
      <c r="I923" s="48">
        <v>29976.688499999997</v>
      </c>
      <c r="N923" s="68" t="s">
        <v>108</v>
      </c>
      <c r="O923" s="48">
        <v>8381.81</v>
      </c>
      <c r="P923" s="48">
        <v>49928.149000000005</v>
      </c>
      <c r="Q923" s="48">
        <v>14423.970000000001</v>
      </c>
      <c r="R923" s="48">
        <v>2692.5750000000003</v>
      </c>
      <c r="S923" s="48">
        <v>75426.504000000001</v>
      </c>
    </row>
    <row r="924" spans="2:21" x14ac:dyDescent="0.2">
      <c r="D924" s="68" t="s">
        <v>109</v>
      </c>
      <c r="E924" s="48">
        <v>6144.67</v>
      </c>
      <c r="F924" s="48">
        <v>12405.530999999999</v>
      </c>
      <c r="G924" s="48">
        <v>10375.9375</v>
      </c>
      <c r="H924" s="48">
        <v>1032.8699999999999</v>
      </c>
      <c r="I924" s="48">
        <v>29959.0085</v>
      </c>
      <c r="N924" s="68" t="s">
        <v>109</v>
      </c>
      <c r="O924" s="48">
        <v>8636.0499999999993</v>
      </c>
      <c r="P924" s="48">
        <v>52791.748999999996</v>
      </c>
      <c r="Q924" s="48">
        <v>15029.507499999998</v>
      </c>
      <c r="R924" s="48">
        <v>2908.915</v>
      </c>
      <c r="S924" s="48">
        <v>79366.221499999985</v>
      </c>
    </row>
    <row r="925" spans="2:21" x14ac:dyDescent="0.2">
      <c r="D925" s="68" t="s">
        <v>110</v>
      </c>
      <c r="E925" s="48">
        <v>6406.09</v>
      </c>
      <c r="F925" s="48">
        <v>15063.492000000002</v>
      </c>
      <c r="G925" s="48">
        <v>9528.7325000000001</v>
      </c>
      <c r="H925" s="48">
        <v>1021.885</v>
      </c>
      <c r="I925" s="48">
        <v>32020.199499999999</v>
      </c>
      <c r="N925" s="68" t="s">
        <v>110</v>
      </c>
      <c r="O925" s="48">
        <v>9270.2749999999996</v>
      </c>
      <c r="P925" s="48">
        <v>54321.162000000004</v>
      </c>
      <c r="Q925" s="48">
        <v>15342.254999999999</v>
      </c>
      <c r="R925" s="48">
        <v>2224.105</v>
      </c>
      <c r="S925" s="48">
        <v>81157.797000000006</v>
      </c>
    </row>
    <row r="926" spans="2:21" x14ac:dyDescent="0.2">
      <c r="D926" s="68" t="s">
        <v>111</v>
      </c>
      <c r="E926" s="48">
        <v>6806.1425000000008</v>
      </c>
      <c r="F926" s="48">
        <v>17739.839</v>
      </c>
      <c r="G926" s="48">
        <v>9302.5149999999994</v>
      </c>
      <c r="H926" s="48">
        <v>1535.8150000000001</v>
      </c>
      <c r="I926" s="48">
        <v>35384.311500000003</v>
      </c>
      <c r="N926" s="68" t="s">
        <v>111</v>
      </c>
      <c r="O926" s="48">
        <v>7842.682499999999</v>
      </c>
      <c r="P926" s="48">
        <v>61297.562000000013</v>
      </c>
      <c r="Q926" s="48">
        <v>16177.487499999999</v>
      </c>
      <c r="R926" s="48">
        <v>2551.1025</v>
      </c>
      <c r="S926" s="48">
        <v>87868.834500000012</v>
      </c>
    </row>
    <row r="927" spans="2:21" s="87" customFormat="1" ht="15" x14ac:dyDescent="0.2">
      <c r="B927" s="46"/>
      <c r="C927" s="62">
        <v>2016</v>
      </c>
      <c r="D927" s="68" t="s">
        <v>112</v>
      </c>
      <c r="E927" s="48">
        <v>6348.5024999999996</v>
      </c>
      <c r="F927" s="48">
        <v>14323.94</v>
      </c>
      <c r="G927" s="48">
        <v>6898.880000000001</v>
      </c>
      <c r="H927" s="48">
        <v>493.65500000000003</v>
      </c>
      <c r="I927" s="48">
        <v>28064.977500000001</v>
      </c>
      <c r="J927" s="88"/>
      <c r="K927" s="88"/>
      <c r="L927" s="62"/>
      <c r="M927" s="62">
        <v>2016</v>
      </c>
      <c r="N927" s="68" t="s">
        <v>112</v>
      </c>
      <c r="O927" s="48">
        <v>8450.7450000000008</v>
      </c>
      <c r="P927" s="48">
        <v>45131.073500000006</v>
      </c>
      <c r="Q927" s="48">
        <v>13071.664999999999</v>
      </c>
      <c r="R927" s="48">
        <v>1429.1755000000001</v>
      </c>
      <c r="S927" s="48">
        <v>68082.659</v>
      </c>
      <c r="T927" s="89"/>
    </row>
    <row r="928" spans="2:21" x14ac:dyDescent="0.2">
      <c r="D928" s="68" t="s">
        <v>113</v>
      </c>
      <c r="E928" s="48">
        <v>5833.1274999999996</v>
      </c>
      <c r="F928" s="48">
        <v>13277.333000000002</v>
      </c>
      <c r="G928" s="48">
        <v>7812.0275000000001</v>
      </c>
      <c r="H928" s="48">
        <v>667.34</v>
      </c>
      <c r="I928" s="48">
        <v>27589.828000000001</v>
      </c>
      <c r="N928" s="68" t="s">
        <v>113</v>
      </c>
      <c r="O928" s="48">
        <v>8778.9974999999995</v>
      </c>
      <c r="P928" s="48">
        <v>45847.9565</v>
      </c>
      <c r="Q928" s="48">
        <v>14859.417499999998</v>
      </c>
      <c r="R928" s="48">
        <v>1097.5525000000002</v>
      </c>
      <c r="S928" s="48">
        <v>70583.923999999999</v>
      </c>
    </row>
    <row r="929" spans="1:20" x14ac:dyDescent="0.2">
      <c r="D929" s="68" t="s">
        <v>114</v>
      </c>
      <c r="E929" s="48">
        <v>3961.2624999999998</v>
      </c>
      <c r="F929" s="48">
        <v>12161.667000000001</v>
      </c>
      <c r="G929" s="48">
        <v>7414.27</v>
      </c>
      <c r="H929" s="48">
        <v>552.02250000000004</v>
      </c>
      <c r="I929" s="48">
        <v>24089.222000000002</v>
      </c>
      <c r="N929" s="68" t="s">
        <v>114</v>
      </c>
      <c r="O929" s="48">
        <v>8342.8575000000001</v>
      </c>
      <c r="P929" s="48">
        <v>45748.869000000006</v>
      </c>
      <c r="Q929" s="48">
        <v>13288.0175</v>
      </c>
      <c r="R929" s="48">
        <v>987.22749999999996</v>
      </c>
      <c r="S929" s="48">
        <v>68366.9715</v>
      </c>
    </row>
    <row r="930" spans="1:20" s="63" customFormat="1" ht="15.75" customHeight="1" x14ac:dyDescent="0.2">
      <c r="A930" s="45"/>
      <c r="B930" s="46"/>
      <c r="C930" s="46"/>
      <c r="D930" s="68" t="s">
        <v>102</v>
      </c>
      <c r="E930" s="48">
        <v>5419.0599999999995</v>
      </c>
      <c r="F930" s="48">
        <v>14467.255999999999</v>
      </c>
      <c r="G930" s="48">
        <v>7929.2624999999998</v>
      </c>
      <c r="H930" s="48">
        <v>511.07499999999999</v>
      </c>
      <c r="I930" s="48">
        <v>28326.6535</v>
      </c>
      <c r="J930" s="46"/>
      <c r="K930" s="46"/>
      <c r="L930" s="65"/>
      <c r="M930" s="65"/>
      <c r="N930" s="68" t="s">
        <v>102</v>
      </c>
      <c r="O930" s="48">
        <v>9258.4750000000004</v>
      </c>
      <c r="P930" s="48">
        <v>50058.148999999998</v>
      </c>
      <c r="Q930" s="48">
        <v>13457.349999999999</v>
      </c>
      <c r="R930" s="48">
        <v>1139.6089999999999</v>
      </c>
      <c r="S930" s="48">
        <v>73913.582999999984</v>
      </c>
      <c r="T930" s="67"/>
    </row>
    <row r="931" spans="1:20" s="63" customFormat="1" ht="15" customHeight="1" x14ac:dyDescent="0.2">
      <c r="A931" s="45"/>
      <c r="B931" s="46"/>
      <c r="C931" s="46"/>
      <c r="D931" s="68" t="s">
        <v>104</v>
      </c>
      <c r="E931" s="48">
        <v>4619.1399999999994</v>
      </c>
      <c r="F931" s="48">
        <v>12122.853999999999</v>
      </c>
      <c r="G931" s="48">
        <v>6704.45</v>
      </c>
      <c r="H931" s="48">
        <v>387.30499999999995</v>
      </c>
      <c r="I931" s="48">
        <v>23833.749</v>
      </c>
      <c r="J931" s="46"/>
      <c r="K931" s="46"/>
      <c r="L931" s="65"/>
      <c r="M931" s="65"/>
      <c r="N931" s="68" t="s">
        <v>104</v>
      </c>
      <c r="O931" s="48">
        <v>9403.65</v>
      </c>
      <c r="P931" s="48">
        <v>46562.768999999993</v>
      </c>
      <c r="Q931" s="48">
        <v>11947.88</v>
      </c>
      <c r="R931" s="48">
        <v>985.86400000000003</v>
      </c>
      <c r="S931" s="48">
        <v>68900.163</v>
      </c>
      <c r="T931" s="67"/>
    </row>
    <row r="932" spans="1:20" s="63" customFormat="1" ht="15" customHeight="1" x14ac:dyDescent="0.2">
      <c r="A932" s="45"/>
      <c r="B932" s="46"/>
      <c r="C932" s="46"/>
      <c r="D932" s="68" t="s">
        <v>105</v>
      </c>
      <c r="E932" s="48">
        <v>3626.8874999999998</v>
      </c>
      <c r="F932" s="48">
        <v>12969.725999999999</v>
      </c>
      <c r="G932" s="48">
        <v>6729.1925000000001</v>
      </c>
      <c r="H932" s="48">
        <v>381.755</v>
      </c>
      <c r="I932" s="48">
        <v>23707.561000000002</v>
      </c>
      <c r="J932" s="46"/>
      <c r="K932" s="46"/>
      <c r="L932" s="65"/>
      <c r="M932" s="65"/>
      <c r="N932" s="68" t="s">
        <v>105</v>
      </c>
      <c r="O932" s="48">
        <v>7534.2049999999999</v>
      </c>
      <c r="P932" s="48">
        <v>44012.769000000008</v>
      </c>
      <c r="Q932" s="48">
        <v>13230.845000000001</v>
      </c>
      <c r="R932" s="48">
        <v>1100.06</v>
      </c>
      <c r="S932" s="48">
        <v>65877.879000000015</v>
      </c>
      <c r="T932" s="67"/>
    </row>
    <row r="933" spans="1:20" s="63" customFormat="1" ht="15" customHeight="1" x14ac:dyDescent="0.2">
      <c r="A933" s="45"/>
      <c r="B933" s="46"/>
      <c r="C933" s="46"/>
      <c r="D933" s="68" t="s">
        <v>106</v>
      </c>
      <c r="E933" s="48">
        <v>4253.4525000000003</v>
      </c>
      <c r="F933" s="48">
        <v>11837.235999999999</v>
      </c>
      <c r="G933" s="48">
        <v>5952.3675000000003</v>
      </c>
      <c r="H933" s="48">
        <v>315.68</v>
      </c>
      <c r="I933" s="48">
        <v>22358.736000000001</v>
      </c>
      <c r="J933" s="46"/>
      <c r="K933" s="46"/>
      <c r="L933" s="65"/>
      <c r="M933" s="65"/>
      <c r="N933" s="68" t="s">
        <v>106</v>
      </c>
      <c r="O933" s="48">
        <v>6665.8075000000008</v>
      </c>
      <c r="P933" s="48">
        <v>39385.892500000009</v>
      </c>
      <c r="Q933" s="48">
        <v>10052.2075</v>
      </c>
      <c r="R933" s="48">
        <v>1268.7340000000002</v>
      </c>
      <c r="S933" s="48">
        <v>57372.641500000012</v>
      </c>
      <c r="T933" s="67"/>
    </row>
    <row r="934" spans="1:20" s="63" customFormat="1" ht="15" customHeight="1" x14ac:dyDescent="0.2">
      <c r="A934" s="45"/>
      <c r="B934" s="46"/>
      <c r="C934" s="46"/>
      <c r="D934" s="68" t="s">
        <v>107</v>
      </c>
      <c r="E934" s="48">
        <v>5224.0124999999998</v>
      </c>
      <c r="F934" s="48">
        <v>12133.411</v>
      </c>
      <c r="G934" s="48">
        <v>5082.3550000000005</v>
      </c>
      <c r="H934" s="48">
        <v>431.88499999999999</v>
      </c>
      <c r="I934" s="48">
        <v>22871.663499999999</v>
      </c>
      <c r="J934" s="46"/>
      <c r="K934" s="46"/>
      <c r="L934" s="65"/>
      <c r="M934" s="65"/>
      <c r="N934" s="68" t="s">
        <v>107</v>
      </c>
      <c r="O934" s="48">
        <v>8676.08</v>
      </c>
      <c r="P934" s="48">
        <v>47899.100000000006</v>
      </c>
      <c r="Q934" s="48">
        <v>13075.424999999999</v>
      </c>
      <c r="R934" s="48">
        <v>871.53249999999991</v>
      </c>
      <c r="S934" s="48">
        <v>70522.137500000012</v>
      </c>
      <c r="T934" s="67"/>
    </row>
    <row r="935" spans="1:20" s="63" customFormat="1" ht="15" customHeight="1" x14ac:dyDescent="0.2">
      <c r="A935" s="45"/>
      <c r="B935" s="46"/>
      <c r="C935" s="46"/>
      <c r="D935" s="68" t="s">
        <v>108</v>
      </c>
      <c r="E935" s="48">
        <v>4564.0274999999992</v>
      </c>
      <c r="F935" s="48">
        <v>14537.985000000001</v>
      </c>
      <c r="G935" s="48">
        <v>5828.6200000000008</v>
      </c>
      <c r="H935" s="48">
        <v>637.86750000000006</v>
      </c>
      <c r="I935" s="48">
        <v>25568.5</v>
      </c>
      <c r="J935" s="46"/>
      <c r="K935" s="46"/>
      <c r="L935" s="65"/>
      <c r="M935" s="65"/>
      <c r="N935" s="68" t="s">
        <v>108</v>
      </c>
      <c r="O935" s="48">
        <v>9693.11</v>
      </c>
      <c r="P935" s="48">
        <v>44028.165999999997</v>
      </c>
      <c r="Q935" s="48">
        <v>12709.577499999999</v>
      </c>
      <c r="R935" s="48">
        <v>742.1350000000001</v>
      </c>
      <c r="S935" s="48">
        <v>67172.988499999992</v>
      </c>
      <c r="T935" s="67"/>
    </row>
    <row r="936" spans="1:20" s="63" customFormat="1" ht="15" customHeight="1" x14ac:dyDescent="0.2">
      <c r="A936" s="45"/>
      <c r="B936" s="46"/>
      <c r="C936" s="46"/>
      <c r="D936" s="68" t="s">
        <v>109</v>
      </c>
      <c r="E936" s="48">
        <v>4777.0525000000007</v>
      </c>
      <c r="F936" s="48">
        <v>12736.837</v>
      </c>
      <c r="G936" s="48">
        <v>5896.8374999999996</v>
      </c>
      <c r="H936" s="48">
        <v>723.59749999999997</v>
      </c>
      <c r="I936" s="48">
        <v>24134.324499999999</v>
      </c>
      <c r="J936" s="46"/>
      <c r="K936" s="46"/>
      <c r="L936" s="90"/>
      <c r="M936" s="90"/>
      <c r="N936" s="76" t="s">
        <v>109</v>
      </c>
      <c r="O936" s="77">
        <v>7125.74</v>
      </c>
      <c r="P936" s="77">
        <v>44578.490999999987</v>
      </c>
      <c r="Q936" s="77">
        <v>13617.145</v>
      </c>
      <c r="R936" s="77">
        <v>695.34749999999997</v>
      </c>
      <c r="S936" s="77">
        <v>66016.723499999993</v>
      </c>
      <c r="T936" s="67"/>
    </row>
    <row r="937" spans="1:20" s="63" customFormat="1" ht="15" customHeight="1" x14ac:dyDescent="0.2">
      <c r="B937" s="64" t="s">
        <v>216</v>
      </c>
      <c r="C937" s="64">
        <v>2009</v>
      </c>
      <c r="D937" s="65" t="s">
        <v>102</v>
      </c>
      <c r="E937" s="66">
        <v>2509.92</v>
      </c>
      <c r="F937" s="66">
        <v>27186.675000000003</v>
      </c>
      <c r="G937" s="66">
        <v>5077.0249999999996</v>
      </c>
      <c r="H937" s="66">
        <v>4598.9549999999999</v>
      </c>
      <c r="I937" s="66">
        <v>39372.575000000004</v>
      </c>
      <c r="J937" s="66"/>
      <c r="K937" s="66"/>
      <c r="L937" s="65"/>
      <c r="M937" s="65"/>
      <c r="N937" s="65"/>
      <c r="O937" s="65"/>
      <c r="P937" s="65"/>
      <c r="Q937" s="65"/>
      <c r="R937" s="65"/>
      <c r="S937" s="65"/>
      <c r="T937" s="67"/>
    </row>
    <row r="938" spans="1:20" s="63" customFormat="1" ht="15" customHeight="1" x14ac:dyDescent="0.2">
      <c r="B938" s="65"/>
      <c r="C938" s="64"/>
      <c r="D938" s="65" t="s">
        <v>104</v>
      </c>
      <c r="E938" s="66">
        <v>2907.56</v>
      </c>
      <c r="F938" s="66">
        <v>27150.775000000001</v>
      </c>
      <c r="G938" s="66">
        <v>5117.3975</v>
      </c>
      <c r="H938" s="66">
        <v>4054.9174999999996</v>
      </c>
      <c r="I938" s="66">
        <v>39230.650000000009</v>
      </c>
      <c r="J938" s="66"/>
      <c r="K938" s="66"/>
      <c r="L938" s="65"/>
      <c r="M938" s="65"/>
      <c r="N938" s="65"/>
      <c r="O938" s="65"/>
      <c r="P938" s="65"/>
      <c r="Q938" s="65"/>
      <c r="R938" s="65"/>
      <c r="S938" s="65"/>
      <c r="T938" s="67"/>
    </row>
    <row r="939" spans="1:20" s="63" customFormat="1" ht="15" customHeight="1" x14ac:dyDescent="0.2">
      <c r="B939" s="65"/>
      <c r="C939" s="64"/>
      <c r="D939" s="65" t="s">
        <v>105</v>
      </c>
      <c r="E939" s="66">
        <v>2813.7200000000003</v>
      </c>
      <c r="F939" s="66">
        <v>24568.75</v>
      </c>
      <c r="G939" s="66">
        <v>3888.355</v>
      </c>
      <c r="H939" s="66">
        <v>3067.9974999999999</v>
      </c>
      <c r="I939" s="66">
        <v>34338.822500000002</v>
      </c>
      <c r="J939" s="66"/>
      <c r="K939" s="66"/>
      <c r="L939" s="65"/>
      <c r="M939" s="65"/>
      <c r="N939" s="65"/>
      <c r="O939" s="65"/>
      <c r="P939" s="65"/>
      <c r="Q939" s="65"/>
      <c r="R939" s="65"/>
      <c r="S939" s="65"/>
      <c r="T939" s="67"/>
    </row>
    <row r="940" spans="1:20" s="63" customFormat="1" ht="15" customHeight="1" x14ac:dyDescent="0.2">
      <c r="B940" s="65"/>
      <c r="C940" s="64"/>
      <c r="D940" s="65" t="s">
        <v>106</v>
      </c>
      <c r="E940" s="66">
        <v>3184.36</v>
      </c>
      <c r="F940" s="66">
        <v>30296.799999999999</v>
      </c>
      <c r="G940" s="66">
        <v>5426.33</v>
      </c>
      <c r="H940" s="66">
        <v>4433.1485000000002</v>
      </c>
      <c r="I940" s="66">
        <v>43340.638500000001</v>
      </c>
      <c r="J940" s="66"/>
      <c r="K940" s="66"/>
      <c r="L940" s="91"/>
      <c r="M940" s="65"/>
      <c r="N940" s="65"/>
      <c r="O940" s="65"/>
      <c r="P940" s="65"/>
      <c r="Q940" s="65"/>
      <c r="R940" s="65"/>
      <c r="S940" s="65"/>
      <c r="T940" s="67"/>
    </row>
    <row r="941" spans="1:20" s="63" customFormat="1" ht="15" customHeight="1" x14ac:dyDescent="0.2">
      <c r="B941" s="65"/>
      <c r="C941" s="64"/>
      <c r="D941" s="65" t="s">
        <v>107</v>
      </c>
      <c r="E941" s="66">
        <v>2820.65</v>
      </c>
      <c r="F941" s="66">
        <v>30793.449999999997</v>
      </c>
      <c r="G941" s="66">
        <v>5339.2525000000005</v>
      </c>
      <c r="H941" s="66">
        <v>3703.6149999999998</v>
      </c>
      <c r="I941" s="66">
        <v>42656.967499999999</v>
      </c>
      <c r="J941" s="66"/>
      <c r="K941" s="66"/>
      <c r="L941" s="65"/>
      <c r="M941" s="65"/>
      <c r="N941" s="65"/>
      <c r="O941" s="65"/>
      <c r="P941" s="65"/>
      <c r="Q941" s="65"/>
      <c r="R941" s="65"/>
      <c r="S941" s="65"/>
      <c r="T941" s="67"/>
    </row>
    <row r="942" spans="1:20" s="63" customFormat="1" ht="15" customHeight="1" x14ac:dyDescent="0.2">
      <c r="B942" s="65"/>
      <c r="C942" s="64"/>
      <c r="D942" s="65" t="s">
        <v>108</v>
      </c>
      <c r="E942" s="66">
        <v>3736.2674999999999</v>
      </c>
      <c r="F942" s="66">
        <v>32127.600000000002</v>
      </c>
      <c r="G942" s="66">
        <v>5440.8249999999998</v>
      </c>
      <c r="H942" s="66">
        <v>4027.4675000000002</v>
      </c>
      <c r="I942" s="66">
        <v>45332.159999999996</v>
      </c>
      <c r="J942" s="66"/>
      <c r="K942" s="66"/>
      <c r="L942" s="65"/>
      <c r="M942" s="65"/>
      <c r="N942" s="65"/>
      <c r="O942" s="65"/>
      <c r="P942" s="65"/>
      <c r="Q942" s="65"/>
      <c r="R942" s="65"/>
      <c r="S942" s="65"/>
      <c r="T942" s="67"/>
    </row>
    <row r="943" spans="1:20" s="63" customFormat="1" ht="15" customHeight="1" x14ac:dyDescent="0.2">
      <c r="B943" s="65"/>
      <c r="C943" s="64"/>
      <c r="D943" s="65" t="s">
        <v>109</v>
      </c>
      <c r="E943" s="66">
        <v>4978.4799999999996</v>
      </c>
      <c r="F943" s="66">
        <v>29741.89</v>
      </c>
      <c r="G943" s="66">
        <v>4453.1774999999998</v>
      </c>
      <c r="H943" s="66">
        <v>3390.415</v>
      </c>
      <c r="I943" s="66">
        <v>42563.962499999994</v>
      </c>
      <c r="J943" s="66"/>
      <c r="K943" s="66"/>
      <c r="L943" s="65"/>
      <c r="M943" s="65"/>
      <c r="N943" s="65"/>
      <c r="O943" s="65"/>
      <c r="P943" s="65"/>
      <c r="Q943" s="65"/>
      <c r="R943" s="65"/>
      <c r="S943" s="65"/>
      <c r="T943" s="67"/>
    </row>
    <row r="944" spans="1:20" s="63" customFormat="1" ht="15" customHeight="1" x14ac:dyDescent="0.2">
      <c r="B944" s="65"/>
      <c r="C944" s="64"/>
      <c r="D944" s="65" t="s">
        <v>110</v>
      </c>
      <c r="E944" s="66">
        <v>4903.8225000000002</v>
      </c>
      <c r="F944" s="66">
        <v>28590.27</v>
      </c>
      <c r="G944" s="66">
        <v>3861.7750000000001</v>
      </c>
      <c r="H944" s="66">
        <v>3875.8125</v>
      </c>
      <c r="I944" s="66">
        <v>41231.68</v>
      </c>
      <c r="J944" s="66"/>
      <c r="K944" s="66"/>
      <c r="L944" s="65"/>
      <c r="M944" s="65"/>
      <c r="N944" s="65"/>
      <c r="O944" s="65"/>
      <c r="P944" s="65"/>
      <c r="Q944" s="65"/>
      <c r="R944" s="65"/>
      <c r="S944" s="65"/>
      <c r="T944" s="67"/>
    </row>
    <row r="945" spans="2:20" s="63" customFormat="1" ht="15" customHeight="1" x14ac:dyDescent="0.2">
      <c r="B945" s="65"/>
      <c r="C945" s="64"/>
      <c r="D945" s="65" t="s">
        <v>111</v>
      </c>
      <c r="E945" s="66">
        <v>4971.5625</v>
      </c>
      <c r="F945" s="66">
        <v>28201.760000000002</v>
      </c>
      <c r="G945" s="66">
        <v>3343.3150000000001</v>
      </c>
      <c r="H945" s="66">
        <v>3193.3575000000001</v>
      </c>
      <c r="I945" s="66">
        <v>39709.995000000003</v>
      </c>
      <c r="J945" s="66"/>
      <c r="K945" s="66"/>
      <c r="L945" s="65"/>
      <c r="M945" s="65"/>
      <c r="N945" s="65"/>
      <c r="O945" s="65"/>
      <c r="P945" s="65"/>
      <c r="Q945" s="65"/>
      <c r="R945" s="65"/>
      <c r="S945" s="65"/>
      <c r="T945" s="67"/>
    </row>
    <row r="946" spans="2:20" s="63" customFormat="1" ht="14.25" customHeight="1" x14ac:dyDescent="0.2">
      <c r="B946" s="65"/>
      <c r="C946" s="64">
        <v>2010</v>
      </c>
      <c r="D946" s="65" t="s">
        <v>112</v>
      </c>
      <c r="E946" s="66">
        <v>3893.1424999999999</v>
      </c>
      <c r="F946" s="66">
        <v>26499.655000000002</v>
      </c>
      <c r="G946" s="66">
        <v>3169.3649999999998</v>
      </c>
      <c r="H946" s="66">
        <v>3252.0974999999994</v>
      </c>
      <c r="I946" s="66">
        <v>36814.259999999995</v>
      </c>
      <c r="J946" s="66"/>
      <c r="K946" s="66"/>
      <c r="L946" s="65"/>
      <c r="M946" s="65"/>
      <c r="N946" s="65"/>
      <c r="O946" s="65"/>
      <c r="P946" s="65"/>
      <c r="Q946" s="65"/>
      <c r="R946" s="65"/>
      <c r="S946" s="65"/>
      <c r="T946" s="67"/>
    </row>
    <row r="947" spans="2:20" s="63" customFormat="1" ht="14.25" customHeight="1" x14ac:dyDescent="0.2">
      <c r="B947" s="65"/>
      <c r="C947" s="64"/>
      <c r="D947" s="65" t="s">
        <v>113</v>
      </c>
      <c r="E947" s="66">
        <v>5133.7700000000004</v>
      </c>
      <c r="F947" s="66">
        <v>31736.524999999998</v>
      </c>
      <c r="G947" s="66">
        <v>3839.48</v>
      </c>
      <c r="H947" s="66">
        <v>4131.625</v>
      </c>
      <c r="I947" s="66">
        <v>44841.4</v>
      </c>
      <c r="J947" s="66"/>
      <c r="K947" s="66"/>
      <c r="L947" s="65"/>
      <c r="M947" s="65"/>
      <c r="N947" s="65"/>
      <c r="O947" s="65"/>
      <c r="P947" s="65"/>
      <c r="Q947" s="65"/>
      <c r="R947" s="65"/>
      <c r="S947" s="65"/>
      <c r="T947" s="67"/>
    </row>
    <row r="948" spans="2:20" s="63" customFormat="1" ht="15" customHeight="1" x14ac:dyDescent="0.2">
      <c r="B948" s="65"/>
      <c r="C948" s="65"/>
      <c r="D948" s="65" t="s">
        <v>114</v>
      </c>
      <c r="E948" s="66">
        <v>6156.5</v>
      </c>
      <c r="F948" s="66">
        <v>30587.18</v>
      </c>
      <c r="G948" s="66">
        <v>3974.2874999999999</v>
      </c>
      <c r="H948" s="66">
        <v>3722.5474999999997</v>
      </c>
      <c r="I948" s="66">
        <v>44440.514999999999</v>
      </c>
      <c r="J948" s="66"/>
      <c r="K948" s="66"/>
      <c r="L948" s="65"/>
      <c r="M948" s="65"/>
      <c r="N948" s="65"/>
      <c r="O948" s="65"/>
      <c r="P948" s="65"/>
      <c r="Q948" s="65"/>
      <c r="R948" s="65"/>
      <c r="S948" s="65"/>
      <c r="T948" s="67"/>
    </row>
    <row r="949" spans="2:20" s="63" customFormat="1" ht="15" customHeight="1" x14ac:dyDescent="0.2">
      <c r="B949" s="65"/>
      <c r="C949" s="65"/>
      <c r="D949" s="65" t="s">
        <v>102</v>
      </c>
      <c r="E949" s="66">
        <v>5004.4650000000001</v>
      </c>
      <c r="F949" s="66">
        <v>29695.100000000002</v>
      </c>
      <c r="G949" s="66">
        <v>4574.5474999999997</v>
      </c>
      <c r="H949" s="66">
        <v>3811.1824999999999</v>
      </c>
      <c r="I949" s="66">
        <v>43085.295000000006</v>
      </c>
      <c r="J949" s="66"/>
      <c r="K949" s="66"/>
      <c r="L949" s="65"/>
      <c r="M949" s="65"/>
      <c r="N949" s="65"/>
      <c r="O949" s="65"/>
      <c r="P949" s="65"/>
      <c r="Q949" s="65"/>
      <c r="R949" s="65"/>
      <c r="S949" s="65"/>
      <c r="T949" s="67"/>
    </row>
    <row r="950" spans="2:20" s="63" customFormat="1" ht="14.25" customHeight="1" x14ac:dyDescent="0.2">
      <c r="B950" s="65"/>
      <c r="C950" s="64"/>
      <c r="D950" s="65" t="s">
        <v>104</v>
      </c>
      <c r="E950" s="66">
        <v>5120.9525000000003</v>
      </c>
      <c r="F950" s="66">
        <v>30479.55</v>
      </c>
      <c r="G950" s="66">
        <v>3473.7525000000005</v>
      </c>
      <c r="H950" s="66">
        <v>5126.1549999999997</v>
      </c>
      <c r="I950" s="66">
        <v>44200.41</v>
      </c>
      <c r="J950" s="66"/>
      <c r="K950" s="66"/>
      <c r="L950" s="65"/>
      <c r="M950" s="65"/>
      <c r="N950" s="65"/>
      <c r="O950" s="65"/>
      <c r="P950" s="65"/>
      <c r="Q950" s="65"/>
      <c r="R950" s="65"/>
      <c r="S950" s="65"/>
      <c r="T950" s="67"/>
    </row>
    <row r="951" spans="2:20" s="63" customFormat="1" ht="14.25" customHeight="1" x14ac:dyDescent="0.2">
      <c r="B951" s="65"/>
      <c r="C951" s="64"/>
      <c r="D951" s="65" t="s">
        <v>105</v>
      </c>
      <c r="E951" s="66">
        <v>6715.7574999999997</v>
      </c>
      <c r="F951" s="66">
        <v>28943.86</v>
      </c>
      <c r="G951" s="66">
        <v>3586.6899999999996</v>
      </c>
      <c r="H951" s="66">
        <v>4362.3625000000002</v>
      </c>
      <c r="I951" s="66">
        <v>43608.670000000006</v>
      </c>
      <c r="J951" s="66"/>
      <c r="K951" s="66"/>
      <c r="L951" s="65"/>
      <c r="M951" s="65"/>
      <c r="N951" s="65"/>
      <c r="O951" s="65"/>
      <c r="P951" s="65"/>
      <c r="Q951" s="65"/>
      <c r="R951" s="65"/>
      <c r="S951" s="65"/>
      <c r="T951" s="67"/>
    </row>
    <row r="952" spans="2:20" s="63" customFormat="1" ht="14.25" customHeight="1" x14ac:dyDescent="0.2">
      <c r="B952" s="65"/>
      <c r="C952" s="65"/>
      <c r="D952" s="65" t="s">
        <v>106</v>
      </c>
      <c r="E952" s="66">
        <v>7728.2624999999989</v>
      </c>
      <c r="F952" s="66">
        <v>31107.164999999997</v>
      </c>
      <c r="G952" s="66">
        <v>3796.7049999999999</v>
      </c>
      <c r="H952" s="66">
        <v>4052.7325000000001</v>
      </c>
      <c r="I952" s="66">
        <v>46684.864999999998</v>
      </c>
      <c r="J952" s="66"/>
      <c r="K952" s="66"/>
      <c r="L952" s="65"/>
      <c r="M952" s="65"/>
      <c r="N952" s="65"/>
      <c r="O952" s="65"/>
      <c r="P952" s="65"/>
      <c r="Q952" s="65"/>
      <c r="R952" s="65"/>
      <c r="S952" s="65"/>
      <c r="T952" s="67"/>
    </row>
    <row r="953" spans="2:20" s="63" customFormat="1" ht="14.25" customHeight="1" x14ac:dyDescent="0.2">
      <c r="B953" s="65"/>
      <c r="C953" s="65"/>
      <c r="D953" s="65" t="s">
        <v>107</v>
      </c>
      <c r="E953" s="66">
        <v>8261.8425000000007</v>
      </c>
      <c r="F953" s="66">
        <v>30853.479999999996</v>
      </c>
      <c r="G953" s="66">
        <v>5477.3600000000006</v>
      </c>
      <c r="H953" s="66">
        <v>3254.9649999999997</v>
      </c>
      <c r="I953" s="66">
        <v>47847.647499999992</v>
      </c>
      <c r="J953" s="66"/>
      <c r="K953" s="66"/>
      <c r="L953" s="65"/>
      <c r="M953" s="65"/>
      <c r="N953" s="65"/>
      <c r="O953" s="65"/>
      <c r="P953" s="65"/>
      <c r="Q953" s="65"/>
      <c r="R953" s="65"/>
      <c r="S953" s="65"/>
      <c r="T953" s="67"/>
    </row>
    <row r="954" spans="2:20" s="63" customFormat="1" ht="14.25" customHeight="1" x14ac:dyDescent="0.2">
      <c r="B954" s="65"/>
      <c r="C954" s="65"/>
      <c r="D954" s="65" t="s">
        <v>108</v>
      </c>
      <c r="E954" s="66">
        <v>9416.3625000000011</v>
      </c>
      <c r="F954" s="66">
        <v>32269.589999999997</v>
      </c>
      <c r="G954" s="66">
        <v>5711.1149999999998</v>
      </c>
      <c r="H954" s="66">
        <v>4240.0474999999997</v>
      </c>
      <c r="I954" s="66">
        <v>51637.114999999998</v>
      </c>
      <c r="J954" s="66"/>
      <c r="K954" s="66"/>
      <c r="L954" s="65"/>
      <c r="M954" s="65"/>
      <c r="N954" s="65"/>
      <c r="O954" s="65"/>
      <c r="P954" s="65"/>
      <c r="Q954" s="65"/>
      <c r="R954" s="65"/>
      <c r="S954" s="65"/>
      <c r="T954" s="67"/>
    </row>
    <row r="955" spans="2:20" s="63" customFormat="1" ht="14.25" customHeight="1" x14ac:dyDescent="0.2">
      <c r="B955" s="65"/>
      <c r="C955" s="65"/>
      <c r="D955" s="65" t="s">
        <v>109</v>
      </c>
      <c r="E955" s="66">
        <v>10614.407500000001</v>
      </c>
      <c r="F955" s="66">
        <v>32925.950000000004</v>
      </c>
      <c r="G955" s="66">
        <v>5673.9124999999995</v>
      </c>
      <c r="H955" s="66">
        <v>3824.2724999999996</v>
      </c>
      <c r="I955" s="66">
        <v>53038.542500000003</v>
      </c>
      <c r="J955" s="66"/>
      <c r="K955" s="66"/>
      <c r="L955" s="65"/>
      <c r="M955" s="65"/>
      <c r="N955" s="65"/>
      <c r="O955" s="65"/>
      <c r="P955" s="65"/>
      <c r="Q955" s="65"/>
      <c r="R955" s="65"/>
      <c r="S955" s="65"/>
      <c r="T955" s="67"/>
    </row>
    <row r="956" spans="2:20" s="63" customFormat="1" ht="17.25" customHeight="1" x14ac:dyDescent="0.2">
      <c r="B956" s="65"/>
      <c r="C956" s="65"/>
      <c r="D956" s="65" t="s">
        <v>110</v>
      </c>
      <c r="E956" s="66">
        <v>10038.11</v>
      </c>
      <c r="F956" s="66">
        <v>33755.904999999999</v>
      </c>
      <c r="G956" s="66">
        <v>4397.5424999999996</v>
      </c>
      <c r="H956" s="66">
        <v>4307.7474999999995</v>
      </c>
      <c r="I956" s="66">
        <v>52499.304999999993</v>
      </c>
      <c r="J956" s="66"/>
      <c r="K956" s="66"/>
    </row>
    <row r="957" spans="2:20" s="63" customFormat="1" x14ac:dyDescent="0.2">
      <c r="B957" s="65"/>
      <c r="C957" s="65"/>
      <c r="D957" s="65" t="s">
        <v>111</v>
      </c>
      <c r="E957" s="66">
        <v>8367.94</v>
      </c>
      <c r="F957" s="66">
        <v>30029.899999999998</v>
      </c>
      <c r="G957" s="66">
        <v>3665.4725000000003</v>
      </c>
      <c r="H957" s="66">
        <v>2772.1274999999996</v>
      </c>
      <c r="I957" s="66">
        <v>44835.44</v>
      </c>
      <c r="J957" s="92"/>
      <c r="K957" s="92"/>
    </row>
    <row r="958" spans="2:20" s="63" customFormat="1" ht="15" x14ac:dyDescent="0.2">
      <c r="C958" s="64">
        <v>2011</v>
      </c>
      <c r="D958" s="65" t="s">
        <v>112</v>
      </c>
      <c r="E958" s="66">
        <v>5579.06</v>
      </c>
      <c r="F958" s="66">
        <v>28903.254999999997</v>
      </c>
      <c r="G958" s="66">
        <v>4568.7275</v>
      </c>
      <c r="H958" s="66">
        <v>4228.3150000000005</v>
      </c>
      <c r="I958" s="66">
        <v>43279.357499999998</v>
      </c>
      <c r="J958" s="92"/>
      <c r="K958" s="92"/>
    </row>
    <row r="959" spans="2:20" s="63" customFormat="1" ht="15" x14ac:dyDescent="0.2">
      <c r="B959" s="65"/>
      <c r="C959" s="64"/>
      <c r="D959" s="65" t="s">
        <v>113</v>
      </c>
      <c r="E959" s="66">
        <v>6727.0450000000001</v>
      </c>
      <c r="F959" s="66">
        <v>27932.93</v>
      </c>
      <c r="G959" s="66">
        <v>4495.3575000000001</v>
      </c>
      <c r="H959" s="66">
        <v>4616.085</v>
      </c>
      <c r="I959" s="66">
        <v>43771.417499999996</v>
      </c>
      <c r="J959" s="92"/>
      <c r="K959" s="92"/>
    </row>
    <row r="960" spans="2:20" s="63" customFormat="1" ht="15" x14ac:dyDescent="0.2">
      <c r="B960" s="65"/>
      <c r="C960" s="64"/>
      <c r="D960" s="65" t="s">
        <v>114</v>
      </c>
      <c r="E960" s="66">
        <v>8169.8649999999998</v>
      </c>
      <c r="F960" s="66">
        <v>35168.950000000004</v>
      </c>
      <c r="G960" s="66">
        <v>6423.3525000000009</v>
      </c>
      <c r="H960" s="66">
        <v>5788.2575000000006</v>
      </c>
      <c r="I960" s="66">
        <v>55550.425000000003</v>
      </c>
      <c r="J960" s="92"/>
      <c r="K960" s="92"/>
    </row>
    <row r="961" spans="1:21" s="63" customFormat="1" ht="15" x14ac:dyDescent="0.2">
      <c r="B961" s="65"/>
      <c r="C961" s="64"/>
      <c r="D961" s="65" t="s">
        <v>102</v>
      </c>
      <c r="E961" s="66">
        <v>6929.59</v>
      </c>
      <c r="F961" s="66">
        <v>29591.424999999999</v>
      </c>
      <c r="G961" s="66">
        <v>5352.7825000000003</v>
      </c>
      <c r="H961" s="66">
        <v>4065.4724999999999</v>
      </c>
      <c r="I961" s="66">
        <v>45939.270000000004</v>
      </c>
      <c r="J961" s="92"/>
      <c r="K961" s="92"/>
    </row>
    <row r="962" spans="1:21" s="63" customFormat="1" ht="15" x14ac:dyDescent="0.2">
      <c r="B962" s="65"/>
      <c r="C962" s="64"/>
      <c r="D962" s="65" t="s">
        <v>104</v>
      </c>
      <c r="E962" s="66">
        <v>8294.817500000001</v>
      </c>
      <c r="F962" s="66">
        <v>30981.834999999999</v>
      </c>
      <c r="G962" s="66">
        <v>5621.1525000000001</v>
      </c>
      <c r="H962" s="66">
        <v>5584.31</v>
      </c>
      <c r="I962" s="66">
        <v>50482.114999999991</v>
      </c>
      <c r="J962" s="66"/>
      <c r="K962" s="66"/>
    </row>
    <row r="963" spans="1:21" s="63" customFormat="1" ht="15" x14ac:dyDescent="0.2">
      <c r="B963" s="65"/>
      <c r="C963" s="64"/>
      <c r="D963" s="65" t="s">
        <v>105</v>
      </c>
      <c r="E963" s="66">
        <v>7552.3775000000005</v>
      </c>
      <c r="F963" s="66">
        <v>30574.114999999998</v>
      </c>
      <c r="G963" s="66">
        <v>6439.9050000000007</v>
      </c>
      <c r="H963" s="66">
        <v>4805.24</v>
      </c>
      <c r="I963" s="66">
        <v>49371.637499999997</v>
      </c>
      <c r="J963" s="66"/>
      <c r="K963" s="66"/>
      <c r="L963" s="65"/>
      <c r="M963" s="65"/>
      <c r="N963" s="65"/>
      <c r="O963" s="65"/>
      <c r="P963" s="65"/>
      <c r="Q963" s="65"/>
      <c r="R963" s="65"/>
      <c r="S963" s="65"/>
      <c r="T963" s="67"/>
    </row>
    <row r="964" spans="1:21" s="63" customFormat="1" ht="15" x14ac:dyDescent="0.2">
      <c r="B964" s="65"/>
      <c r="C964" s="64"/>
      <c r="D964" s="65" t="s">
        <v>106</v>
      </c>
      <c r="E964" s="66">
        <v>8609.057499999999</v>
      </c>
      <c r="F964" s="66">
        <v>31901.854999999996</v>
      </c>
      <c r="G964" s="66">
        <v>6742.5925000000007</v>
      </c>
      <c r="H964" s="66">
        <v>2626.7809999999995</v>
      </c>
      <c r="I964" s="66">
        <v>49880.285999999993</v>
      </c>
      <c r="J964" s="66"/>
      <c r="K964" s="66"/>
      <c r="L964" s="65"/>
      <c r="M964" s="65"/>
      <c r="N964" s="65"/>
      <c r="O964" s="65"/>
      <c r="P964" s="65"/>
      <c r="Q964" s="65"/>
      <c r="R964" s="65"/>
      <c r="S964" s="65"/>
      <c r="T964" s="67"/>
    </row>
    <row r="965" spans="1:21" s="63" customFormat="1" ht="15" x14ac:dyDescent="0.2">
      <c r="B965" s="65"/>
      <c r="C965" s="64"/>
      <c r="D965" s="65" t="s">
        <v>107</v>
      </c>
      <c r="E965" s="66">
        <v>8398.06</v>
      </c>
      <c r="F965" s="66">
        <v>32142.495000000003</v>
      </c>
      <c r="G965" s="66">
        <v>8104.3975</v>
      </c>
      <c r="H965" s="66">
        <v>3218.5375000000004</v>
      </c>
      <c r="I965" s="66">
        <v>51863.49</v>
      </c>
      <c r="J965" s="66"/>
      <c r="K965" s="66"/>
      <c r="L965" s="64"/>
      <c r="M965" s="65"/>
      <c r="N965" s="65"/>
      <c r="O965" s="66"/>
      <c r="P965" s="65"/>
      <c r="Q965" s="65"/>
      <c r="R965" s="65"/>
      <c r="S965" s="65"/>
      <c r="T965" s="67"/>
    </row>
    <row r="966" spans="1:21" s="63" customFormat="1" ht="15" x14ac:dyDescent="0.2">
      <c r="B966" s="65"/>
      <c r="C966" s="64"/>
      <c r="D966" s="65" t="s">
        <v>108</v>
      </c>
      <c r="E966" s="66">
        <v>11998.9725</v>
      </c>
      <c r="F966" s="66">
        <v>36802.149999999994</v>
      </c>
      <c r="G966" s="66">
        <v>8476.557499999999</v>
      </c>
      <c r="H966" s="66">
        <v>2551.14</v>
      </c>
      <c r="I966" s="66">
        <v>59828.819999999992</v>
      </c>
      <c r="J966" s="66"/>
      <c r="K966" s="66"/>
      <c r="L966" s="64"/>
      <c r="M966" s="65"/>
      <c r="N966" s="65"/>
      <c r="O966" s="65"/>
      <c r="P966" s="65"/>
      <c r="Q966" s="65"/>
      <c r="R966" s="65"/>
      <c r="S966" s="65"/>
      <c r="T966" s="67"/>
    </row>
    <row r="967" spans="1:21" s="63" customFormat="1" ht="15" x14ac:dyDescent="0.2">
      <c r="B967" s="65"/>
      <c r="C967" s="64"/>
      <c r="D967" s="65" t="s">
        <v>109</v>
      </c>
      <c r="E967" s="66">
        <v>11275.590000000002</v>
      </c>
      <c r="F967" s="66">
        <v>31660.82</v>
      </c>
      <c r="G967" s="66">
        <v>8150.0224999999991</v>
      </c>
      <c r="H967" s="66">
        <v>3514.9629999999988</v>
      </c>
      <c r="I967" s="66">
        <v>54601.395499999999</v>
      </c>
      <c r="J967" s="66"/>
      <c r="K967" s="66"/>
      <c r="L967" s="64"/>
      <c r="M967" s="65"/>
      <c r="N967" s="65"/>
      <c r="O967" s="65"/>
      <c r="P967" s="65"/>
      <c r="Q967" s="65"/>
      <c r="R967" s="65"/>
      <c r="S967" s="65"/>
      <c r="T967" s="67"/>
    </row>
    <row r="968" spans="1:21" s="63" customFormat="1" x14ac:dyDescent="0.2">
      <c r="B968" s="65"/>
      <c r="C968" s="65"/>
      <c r="D968" s="66" t="s">
        <v>110</v>
      </c>
      <c r="E968" s="66">
        <v>13801.68</v>
      </c>
      <c r="F968" s="66">
        <v>36429.485000000001</v>
      </c>
      <c r="G968" s="66">
        <v>10726.5075</v>
      </c>
      <c r="H968" s="66">
        <v>6900.7400000000007</v>
      </c>
      <c r="I968" s="66">
        <v>67858.412500000006</v>
      </c>
      <c r="J968" s="66"/>
      <c r="K968" s="66"/>
    </row>
    <row r="969" spans="1:21" x14ac:dyDescent="0.2">
      <c r="A969" s="63"/>
      <c r="B969" s="65"/>
      <c r="C969" s="65"/>
      <c r="D969" s="66" t="s">
        <v>111</v>
      </c>
      <c r="E969" s="66">
        <v>10594.880000000003</v>
      </c>
      <c r="F969" s="66">
        <v>29072.575000000001</v>
      </c>
      <c r="G969" s="66">
        <v>10219.032499999999</v>
      </c>
      <c r="H969" s="66">
        <v>2269.8999999999987</v>
      </c>
      <c r="I969" s="66">
        <v>52156.387500000004</v>
      </c>
      <c r="J969" s="66"/>
      <c r="K969" s="66"/>
      <c r="L969" s="45"/>
      <c r="M969" s="45"/>
      <c r="N969" s="45"/>
      <c r="O969" s="45"/>
      <c r="P969" s="45"/>
      <c r="Q969" s="45"/>
      <c r="R969" s="45"/>
      <c r="S969" s="45"/>
      <c r="U969" s="63"/>
    </row>
    <row r="970" spans="1:21" ht="15" x14ac:dyDescent="0.2">
      <c r="B970" s="62" t="s">
        <v>216</v>
      </c>
      <c r="C970" s="62">
        <v>2012</v>
      </c>
      <c r="D970" s="68" t="s">
        <v>112</v>
      </c>
      <c r="E970" s="48">
        <v>10546.657500000001</v>
      </c>
      <c r="F970" s="48">
        <v>31457.760000000002</v>
      </c>
      <c r="G970" s="48">
        <v>11203.1525</v>
      </c>
      <c r="H970" s="48">
        <v>3256.65</v>
      </c>
      <c r="I970" s="48">
        <v>56464.220000000008</v>
      </c>
      <c r="J970" s="48"/>
      <c r="K970" s="48"/>
      <c r="L970" s="49" t="s">
        <v>199</v>
      </c>
      <c r="M970" s="93"/>
      <c r="N970" s="93"/>
      <c r="O970" s="93"/>
      <c r="P970" s="93"/>
      <c r="Q970" s="93"/>
      <c r="R970" s="65"/>
      <c r="S970" s="65"/>
      <c r="T970" s="67"/>
    </row>
    <row r="971" spans="1:21" ht="16.5" x14ac:dyDescent="0.2">
      <c r="C971" s="62"/>
      <c r="D971" s="68" t="s">
        <v>113</v>
      </c>
      <c r="E971" s="48">
        <v>15283.413000000002</v>
      </c>
      <c r="F971" s="48">
        <v>32434.455000000002</v>
      </c>
      <c r="G971" s="48">
        <v>13183.3125</v>
      </c>
      <c r="H971" s="48">
        <v>7030.1324999999997</v>
      </c>
      <c r="I971" s="48">
        <v>67931.312999999995</v>
      </c>
      <c r="J971" s="48"/>
      <c r="K971" s="48"/>
      <c r="L971" s="93" t="s">
        <v>217</v>
      </c>
      <c r="M971" s="93"/>
      <c r="N971" s="93"/>
      <c r="O971" s="93"/>
      <c r="P971" s="93"/>
      <c r="Q971" s="93"/>
      <c r="R971" s="65"/>
      <c r="S971" s="65"/>
      <c r="T971" s="67"/>
    </row>
    <row r="972" spans="1:21" ht="15" x14ac:dyDescent="0.2">
      <c r="C972" s="62"/>
      <c r="D972" s="68" t="s">
        <v>114</v>
      </c>
      <c r="E972" s="48">
        <v>16637.97</v>
      </c>
      <c r="F972" s="48">
        <v>38085.410000000003</v>
      </c>
      <c r="G972" s="48">
        <v>14713.5975</v>
      </c>
      <c r="H972" s="48">
        <v>6332.1450000000004</v>
      </c>
      <c r="I972" s="48">
        <v>75769.122500000012</v>
      </c>
      <c r="J972" s="48"/>
      <c r="K972" s="48"/>
      <c r="L972" s="93" t="s">
        <v>218</v>
      </c>
      <c r="M972" s="93"/>
      <c r="N972" s="93"/>
      <c r="O972" s="93"/>
      <c r="P972" s="93"/>
      <c r="Q972" s="93"/>
      <c r="R972" s="65"/>
      <c r="S972" s="65"/>
      <c r="T972" s="67"/>
    </row>
    <row r="973" spans="1:21" ht="15" x14ac:dyDescent="0.2">
      <c r="C973" s="62"/>
      <c r="D973" s="68" t="s">
        <v>102</v>
      </c>
      <c r="E973" s="48">
        <v>13292.429999999998</v>
      </c>
      <c r="F973" s="48">
        <v>32533.02</v>
      </c>
      <c r="G973" s="48">
        <v>11191.93</v>
      </c>
      <c r="H973" s="48">
        <v>6010.8525</v>
      </c>
      <c r="I973" s="48">
        <v>63028.232499999998</v>
      </c>
      <c r="J973" s="48"/>
      <c r="K973" s="48"/>
      <c r="L973" s="93" t="s">
        <v>219</v>
      </c>
      <c r="M973" s="93"/>
      <c r="N973" s="93"/>
      <c r="O973" s="93"/>
      <c r="P973" s="93"/>
      <c r="Q973" s="93"/>
      <c r="R973" s="65"/>
      <c r="S973" s="65"/>
      <c r="T973" s="67"/>
    </row>
    <row r="974" spans="1:21" ht="16.5" x14ac:dyDescent="0.2">
      <c r="C974" s="62"/>
      <c r="D974" s="68" t="s">
        <v>104</v>
      </c>
      <c r="E974" s="48">
        <v>18544.840000000004</v>
      </c>
      <c r="F974" s="48">
        <v>38084.160000000003</v>
      </c>
      <c r="G974" s="48">
        <v>14746.46</v>
      </c>
      <c r="H974" s="48">
        <v>6994.8000000000011</v>
      </c>
      <c r="I974" s="48">
        <v>78370.260000000009</v>
      </c>
      <c r="J974" s="48"/>
      <c r="K974" s="48"/>
      <c r="L974" s="93" t="s">
        <v>220</v>
      </c>
      <c r="M974" s="93"/>
      <c r="N974" s="93"/>
      <c r="O974" s="93"/>
      <c r="P974" s="93"/>
      <c r="Q974" s="93"/>
      <c r="R974" s="65"/>
      <c r="S974" s="65"/>
      <c r="T974" s="67"/>
    </row>
    <row r="975" spans="1:21" ht="15" x14ac:dyDescent="0.2">
      <c r="C975" s="62"/>
      <c r="D975" s="68" t="s">
        <v>105</v>
      </c>
      <c r="E975" s="48">
        <v>19170.902499999997</v>
      </c>
      <c r="F975" s="48">
        <v>32710.724999999999</v>
      </c>
      <c r="G975" s="48">
        <v>13170.825000000001</v>
      </c>
      <c r="H975" s="48">
        <v>6368.244999999999</v>
      </c>
      <c r="I975" s="48">
        <v>71420.697499999995</v>
      </c>
      <c r="J975" s="48"/>
      <c r="K975" s="48"/>
      <c r="T975" s="67"/>
    </row>
    <row r="976" spans="1:21" ht="15" x14ac:dyDescent="0.2">
      <c r="C976" s="62"/>
      <c r="D976" s="68" t="s">
        <v>106</v>
      </c>
      <c r="E976" s="48">
        <v>20285.260000000002</v>
      </c>
      <c r="F976" s="48">
        <v>33994.474999999999</v>
      </c>
      <c r="G976" s="48">
        <v>13557.590000000002</v>
      </c>
      <c r="H976" s="48">
        <v>7863.4629999999997</v>
      </c>
      <c r="I976" s="48">
        <v>75700.788</v>
      </c>
      <c r="J976" s="48"/>
      <c r="K976" s="48"/>
      <c r="T976" s="47"/>
    </row>
    <row r="977" spans="1:20" ht="15" x14ac:dyDescent="0.2">
      <c r="C977" s="62"/>
      <c r="D977" s="68" t="s">
        <v>107</v>
      </c>
      <c r="E977" s="48">
        <v>21744.067499999997</v>
      </c>
      <c r="F977" s="48">
        <v>37381.590000000004</v>
      </c>
      <c r="G977" s="48">
        <v>13397.1325</v>
      </c>
      <c r="H977" s="48">
        <v>7859.8725000000004</v>
      </c>
      <c r="I977" s="48">
        <v>80382.662500000006</v>
      </c>
      <c r="J977" s="48"/>
      <c r="K977" s="48"/>
      <c r="T977" s="47"/>
    </row>
    <row r="978" spans="1:20" ht="15" x14ac:dyDescent="0.2">
      <c r="C978" s="62"/>
      <c r="D978" s="68" t="s">
        <v>108</v>
      </c>
      <c r="E978" s="48">
        <v>19752.180000000004</v>
      </c>
      <c r="F978" s="48">
        <v>32359.775000000001</v>
      </c>
      <c r="G978" s="48">
        <v>14223.59</v>
      </c>
      <c r="H978" s="48">
        <v>7734.2990000000009</v>
      </c>
      <c r="I978" s="48">
        <v>74069.843999999997</v>
      </c>
      <c r="J978" s="48"/>
      <c r="K978" s="48"/>
      <c r="T978" s="47"/>
    </row>
    <row r="979" spans="1:20" ht="15" x14ac:dyDescent="0.2">
      <c r="C979" s="62"/>
      <c r="D979" s="68" t="s">
        <v>109</v>
      </c>
      <c r="E979" s="48">
        <v>19191.410000000003</v>
      </c>
      <c r="F979" s="48">
        <v>36606.584999999999</v>
      </c>
      <c r="G979" s="48">
        <v>14903.229999999998</v>
      </c>
      <c r="H979" s="48">
        <v>6933.2079999999996</v>
      </c>
      <c r="I979" s="48">
        <v>77634.433000000005</v>
      </c>
      <c r="J979" s="48"/>
      <c r="K979" s="48"/>
      <c r="T979" s="47"/>
    </row>
    <row r="980" spans="1:20" ht="15" x14ac:dyDescent="0.2">
      <c r="C980" s="62"/>
      <c r="D980" s="68" t="s">
        <v>110</v>
      </c>
      <c r="E980" s="48">
        <v>20672.822500000002</v>
      </c>
      <c r="F980" s="48">
        <v>38035.119999999995</v>
      </c>
      <c r="G980" s="48">
        <v>15298.07</v>
      </c>
      <c r="H980" s="48">
        <v>7856.1054999999997</v>
      </c>
      <c r="I980" s="48">
        <v>81862.118000000002</v>
      </c>
      <c r="J980" s="48"/>
      <c r="K980" s="48"/>
      <c r="T980" s="47"/>
    </row>
    <row r="981" spans="1:20" ht="15" x14ac:dyDescent="0.2">
      <c r="C981" s="62"/>
      <c r="D981" s="68" t="s">
        <v>111</v>
      </c>
      <c r="E981" s="48">
        <v>16548.159999999996</v>
      </c>
      <c r="F981" s="48">
        <v>32372.382000000005</v>
      </c>
      <c r="G981" s="48">
        <v>12071.282499999998</v>
      </c>
      <c r="H981" s="48">
        <v>5763.0800000000008</v>
      </c>
      <c r="I981" s="48">
        <v>66754.904500000004</v>
      </c>
      <c r="J981" s="48"/>
      <c r="K981" s="48"/>
      <c r="T981" s="47"/>
    </row>
    <row r="982" spans="1:20" ht="15" x14ac:dyDescent="0.2">
      <c r="C982" s="62">
        <v>2013</v>
      </c>
      <c r="D982" s="68" t="s">
        <v>112</v>
      </c>
      <c r="E982" s="48">
        <v>18863.909999999996</v>
      </c>
      <c r="F982" s="48">
        <v>28876.219999999998</v>
      </c>
      <c r="G982" s="48">
        <v>13679.785</v>
      </c>
      <c r="H982" s="48">
        <v>9682.4290000000001</v>
      </c>
      <c r="I982" s="48">
        <v>71102.343999999997</v>
      </c>
      <c r="J982" s="48"/>
      <c r="K982" s="48"/>
      <c r="T982" s="47"/>
    </row>
    <row r="983" spans="1:20" ht="15" x14ac:dyDescent="0.2">
      <c r="C983" s="62"/>
      <c r="D983" s="68" t="s">
        <v>113</v>
      </c>
      <c r="E983" s="48">
        <v>21277.72</v>
      </c>
      <c r="F983" s="48">
        <v>33171.405000000006</v>
      </c>
      <c r="G983" s="48">
        <v>15436.079999999998</v>
      </c>
      <c r="H983" s="48">
        <v>7859.9049999999988</v>
      </c>
      <c r="I983" s="48">
        <v>77745.11</v>
      </c>
      <c r="J983" s="48"/>
      <c r="K983" s="48"/>
      <c r="T983" s="47"/>
    </row>
    <row r="984" spans="1:20" ht="15" x14ac:dyDescent="0.2">
      <c r="C984" s="62"/>
      <c r="D984" s="68" t="s">
        <v>114</v>
      </c>
      <c r="E984" s="48">
        <v>21498.199999999997</v>
      </c>
      <c r="F984" s="48">
        <v>28776.424999999999</v>
      </c>
      <c r="G984" s="48">
        <v>13892.567500000001</v>
      </c>
      <c r="H984" s="48">
        <v>6091.9574999999995</v>
      </c>
      <c r="I984" s="48">
        <v>70259.150000000009</v>
      </c>
      <c r="J984" s="48"/>
      <c r="K984" s="48"/>
      <c r="T984" s="47"/>
    </row>
    <row r="985" spans="1:20" ht="15" x14ac:dyDescent="0.2">
      <c r="C985" s="62"/>
      <c r="D985" s="68" t="s">
        <v>102</v>
      </c>
      <c r="E985" s="48">
        <v>23093.410000000003</v>
      </c>
      <c r="F985" s="48">
        <v>37426.21</v>
      </c>
      <c r="G985" s="48">
        <v>17589.625</v>
      </c>
      <c r="H985" s="48">
        <v>8116.9924999999994</v>
      </c>
      <c r="I985" s="48">
        <v>86226.237499999988</v>
      </c>
      <c r="J985" s="48"/>
      <c r="K985" s="48"/>
      <c r="T985" s="47"/>
    </row>
    <row r="986" spans="1:20" ht="15" x14ac:dyDescent="0.2">
      <c r="C986" s="62"/>
      <c r="D986" s="68" t="s">
        <v>104</v>
      </c>
      <c r="E986" s="48">
        <v>23489.619999999995</v>
      </c>
      <c r="F986" s="48">
        <v>32784.445000000007</v>
      </c>
      <c r="G986" s="48">
        <v>17467.122499999998</v>
      </c>
      <c r="H986" s="48">
        <v>8838.1650000000009</v>
      </c>
      <c r="I986" s="48">
        <v>82579.352500000008</v>
      </c>
      <c r="J986" s="48"/>
      <c r="K986" s="48"/>
      <c r="T986" s="47"/>
    </row>
    <row r="987" spans="1:20" ht="15" x14ac:dyDescent="0.2">
      <c r="C987" s="62"/>
      <c r="D987" s="68" t="s">
        <v>105</v>
      </c>
      <c r="E987" s="48">
        <v>22745.250000000004</v>
      </c>
      <c r="F987" s="48">
        <v>31415.625000000007</v>
      </c>
      <c r="G987" s="48">
        <v>17099.029500000001</v>
      </c>
      <c r="H987" s="48">
        <v>7979.1949999999997</v>
      </c>
      <c r="I987" s="48">
        <v>79239.099500000011</v>
      </c>
      <c r="J987" s="48"/>
      <c r="K987" s="48"/>
      <c r="T987" s="47"/>
    </row>
    <row r="988" spans="1:20" s="95" customFormat="1" ht="15" x14ac:dyDescent="0.2">
      <c r="A988" s="45"/>
      <c r="B988" s="46"/>
      <c r="C988" s="62"/>
      <c r="D988" s="68" t="s">
        <v>106</v>
      </c>
      <c r="E988" s="48">
        <v>27513.750000000004</v>
      </c>
      <c r="F988" s="48">
        <v>37816.37000000001</v>
      </c>
      <c r="G988" s="48">
        <v>19326.502500000002</v>
      </c>
      <c r="H988" s="48">
        <v>9262.8649999999998</v>
      </c>
      <c r="I988" s="48">
        <v>93919.487500000017</v>
      </c>
      <c r="J988" s="48"/>
      <c r="K988" s="48"/>
      <c r="L988" s="46"/>
      <c r="M988" s="46"/>
      <c r="N988" s="46"/>
      <c r="O988" s="46"/>
      <c r="P988" s="46"/>
      <c r="Q988" s="46"/>
      <c r="R988" s="46"/>
      <c r="S988" s="46"/>
      <c r="T988" s="94"/>
    </row>
    <row r="989" spans="1:20" s="95" customFormat="1" ht="15" x14ac:dyDescent="0.2">
      <c r="B989" s="46"/>
      <c r="C989" s="62"/>
      <c r="D989" s="68" t="s">
        <v>107</v>
      </c>
      <c r="E989" s="48">
        <v>23415.266999999993</v>
      </c>
      <c r="F989" s="48">
        <v>31560.61</v>
      </c>
      <c r="G989" s="48">
        <v>15875.895</v>
      </c>
      <c r="H989" s="48">
        <v>6800.1675000000005</v>
      </c>
      <c r="I989" s="48">
        <v>77651.939499999993</v>
      </c>
      <c r="J989" s="48"/>
      <c r="K989" s="48"/>
      <c r="L989" s="96"/>
      <c r="M989" s="96"/>
      <c r="N989" s="96"/>
      <c r="O989" s="96"/>
      <c r="P989" s="96"/>
      <c r="Q989" s="96"/>
      <c r="R989" s="96"/>
      <c r="S989" s="96"/>
      <c r="T989" s="94"/>
    </row>
    <row r="990" spans="1:20" s="95" customFormat="1" ht="15" x14ac:dyDescent="0.2">
      <c r="B990" s="46"/>
      <c r="C990" s="62"/>
      <c r="D990" s="68" t="s">
        <v>108</v>
      </c>
      <c r="E990" s="48">
        <v>29173.520000000008</v>
      </c>
      <c r="F990" s="48">
        <v>36634.855000000003</v>
      </c>
      <c r="G990" s="48">
        <v>20620.32</v>
      </c>
      <c r="H990" s="48">
        <v>9590.2800000000007</v>
      </c>
      <c r="I990" s="48">
        <v>96018.975000000006</v>
      </c>
      <c r="J990" s="48"/>
      <c r="K990" s="48"/>
      <c r="L990" s="96"/>
      <c r="M990" s="96"/>
      <c r="N990" s="96"/>
      <c r="O990" s="96"/>
      <c r="P990" s="96"/>
      <c r="Q990" s="96"/>
      <c r="R990" s="96"/>
      <c r="S990" s="96"/>
      <c r="T990" s="94"/>
    </row>
    <row r="991" spans="1:20" s="95" customFormat="1" ht="15" x14ac:dyDescent="0.2">
      <c r="B991" s="46"/>
      <c r="C991" s="62"/>
      <c r="D991" s="68" t="s">
        <v>109</v>
      </c>
      <c r="E991" s="48">
        <v>27466.756999999998</v>
      </c>
      <c r="F991" s="48">
        <v>41910.71</v>
      </c>
      <c r="G991" s="48">
        <v>21803.904999999999</v>
      </c>
      <c r="H991" s="48">
        <v>9493.3249999999989</v>
      </c>
      <c r="I991" s="48">
        <v>100674.697</v>
      </c>
      <c r="J991" s="48"/>
      <c r="K991" s="48"/>
      <c r="L991" s="96"/>
      <c r="M991" s="96"/>
      <c r="N991" s="96"/>
      <c r="O991" s="96"/>
      <c r="P991" s="96"/>
      <c r="Q991" s="96"/>
      <c r="R991" s="96"/>
      <c r="S991" s="96"/>
      <c r="T991" s="94"/>
    </row>
    <row r="992" spans="1:20" s="95" customFormat="1" ht="15" x14ac:dyDescent="0.2">
      <c r="B992" s="46"/>
      <c r="C992" s="62"/>
      <c r="D992" s="68" t="s">
        <v>110</v>
      </c>
      <c r="E992" s="48">
        <v>26637.334999999999</v>
      </c>
      <c r="F992" s="48">
        <v>36500.589999999997</v>
      </c>
      <c r="G992" s="48">
        <v>20112.879999999997</v>
      </c>
      <c r="H992" s="48">
        <v>10744.455000000002</v>
      </c>
      <c r="I992" s="48">
        <v>93995.26</v>
      </c>
      <c r="J992" s="48"/>
      <c r="K992" s="48"/>
      <c r="L992" s="96"/>
      <c r="M992" s="96"/>
      <c r="N992" s="96"/>
      <c r="O992" s="96"/>
      <c r="P992" s="96"/>
      <c r="Q992" s="96"/>
      <c r="R992" s="96"/>
      <c r="S992" s="96"/>
      <c r="T992" s="94"/>
    </row>
    <row r="993" spans="2:20" s="95" customFormat="1" ht="15" x14ac:dyDescent="0.2">
      <c r="B993" s="46"/>
      <c r="C993" s="62"/>
      <c r="D993" s="68" t="s">
        <v>111</v>
      </c>
      <c r="E993" s="48">
        <v>22231.735000000001</v>
      </c>
      <c r="F993" s="48">
        <v>33665.441999999995</v>
      </c>
      <c r="G993" s="48">
        <v>15119.362500000001</v>
      </c>
      <c r="H993" s="48">
        <v>7497.6525000000001</v>
      </c>
      <c r="I993" s="48">
        <v>78514.191999999995</v>
      </c>
      <c r="J993" s="48"/>
      <c r="K993" s="48"/>
      <c r="L993" s="96"/>
      <c r="M993" s="96"/>
      <c r="N993" s="96"/>
      <c r="O993" s="96"/>
      <c r="P993" s="96"/>
      <c r="Q993" s="96"/>
      <c r="R993" s="96"/>
      <c r="S993" s="96"/>
      <c r="T993" s="94"/>
    </row>
    <row r="994" spans="2:20" s="95" customFormat="1" ht="15" x14ac:dyDescent="0.2">
      <c r="B994" s="46"/>
      <c r="C994" s="62">
        <v>2014</v>
      </c>
      <c r="D994" s="68" t="s">
        <v>112</v>
      </c>
      <c r="E994" s="48">
        <v>23940.33</v>
      </c>
      <c r="F994" s="48">
        <v>33121.905000000006</v>
      </c>
      <c r="G994" s="48">
        <v>17525.84</v>
      </c>
      <c r="H994" s="48">
        <v>8176.6825000000008</v>
      </c>
      <c r="I994" s="48">
        <v>82764.757500000007</v>
      </c>
      <c r="J994" s="48"/>
      <c r="K994" s="48"/>
      <c r="L994" s="96"/>
      <c r="M994" s="96"/>
      <c r="N994" s="96"/>
      <c r="O994" s="96"/>
      <c r="P994" s="96"/>
      <c r="Q994" s="96"/>
      <c r="R994" s="96"/>
      <c r="S994" s="96"/>
      <c r="T994" s="94"/>
    </row>
    <row r="995" spans="2:20" s="95" customFormat="1" ht="15" x14ac:dyDescent="0.2">
      <c r="B995" s="46"/>
      <c r="C995" s="62"/>
      <c r="D995" s="68" t="s">
        <v>113</v>
      </c>
      <c r="E995" s="48">
        <v>29555.160000000003</v>
      </c>
      <c r="F995" s="48">
        <v>33057.785000000011</v>
      </c>
      <c r="G995" s="48">
        <v>20272.235000000001</v>
      </c>
      <c r="H995" s="48">
        <v>10161.032500000001</v>
      </c>
      <c r="I995" s="48">
        <v>93046.212500000023</v>
      </c>
      <c r="J995" s="48"/>
      <c r="K995" s="48"/>
      <c r="L995" s="96"/>
      <c r="M995" s="96"/>
      <c r="N995" s="96"/>
      <c r="O995" s="96"/>
      <c r="P995" s="96"/>
      <c r="Q995" s="96"/>
      <c r="R995" s="96"/>
      <c r="S995" s="96"/>
      <c r="T995" s="94"/>
    </row>
    <row r="996" spans="2:20" s="95" customFormat="1" ht="15" x14ac:dyDescent="0.2">
      <c r="B996" s="46"/>
      <c r="C996" s="62"/>
      <c r="D996" s="68" t="s">
        <v>114</v>
      </c>
      <c r="E996" s="48">
        <v>29770.174999999996</v>
      </c>
      <c r="F996" s="48">
        <v>36487.729999999996</v>
      </c>
      <c r="G996" s="48">
        <v>21446.163999999997</v>
      </c>
      <c r="H996" s="48">
        <v>9332.8875000000007</v>
      </c>
      <c r="I996" s="48">
        <v>97036.956499999986</v>
      </c>
      <c r="J996" s="48"/>
      <c r="K996" s="48"/>
      <c r="L996" s="96"/>
      <c r="M996" s="96"/>
      <c r="N996" s="96"/>
      <c r="O996" s="96"/>
      <c r="P996" s="96"/>
      <c r="Q996" s="96"/>
      <c r="R996" s="96"/>
      <c r="S996" s="96"/>
      <c r="T996" s="94"/>
    </row>
    <row r="997" spans="2:20" s="95" customFormat="1" ht="15" x14ac:dyDescent="0.2">
      <c r="B997" s="46"/>
      <c r="C997" s="62"/>
      <c r="D997" s="68" t="s">
        <v>102</v>
      </c>
      <c r="E997" s="48">
        <v>28651.737000000008</v>
      </c>
      <c r="F997" s="48">
        <v>33701.82</v>
      </c>
      <c r="G997" s="48">
        <v>18658.580000000002</v>
      </c>
      <c r="H997" s="48">
        <v>9252.8469999999979</v>
      </c>
      <c r="I997" s="48">
        <v>90264.984000000011</v>
      </c>
      <c r="J997" s="48"/>
      <c r="K997" s="48"/>
      <c r="L997" s="96"/>
      <c r="M997" s="96"/>
      <c r="N997" s="96"/>
      <c r="O997" s="96"/>
      <c r="P997" s="96"/>
      <c r="Q997" s="96"/>
      <c r="R997" s="96"/>
      <c r="S997" s="96"/>
      <c r="T997" s="94"/>
    </row>
    <row r="998" spans="2:20" s="95" customFormat="1" ht="15" x14ac:dyDescent="0.2">
      <c r="B998" s="46"/>
      <c r="C998" s="62"/>
      <c r="D998" s="68" t="s">
        <v>104</v>
      </c>
      <c r="E998" s="48">
        <v>36539.509999999995</v>
      </c>
      <c r="F998" s="48">
        <v>39635.768000000004</v>
      </c>
      <c r="G998" s="48">
        <v>21945.797500000001</v>
      </c>
      <c r="H998" s="48">
        <v>9623.3984999999993</v>
      </c>
      <c r="I998" s="48">
        <v>107744.47399999999</v>
      </c>
      <c r="J998" s="48"/>
      <c r="K998" s="48"/>
      <c r="L998" s="96"/>
      <c r="M998" s="96"/>
      <c r="N998" s="96"/>
      <c r="O998" s="96"/>
      <c r="P998" s="96"/>
      <c r="Q998" s="96"/>
      <c r="R998" s="96"/>
      <c r="S998" s="96"/>
      <c r="T998" s="94"/>
    </row>
    <row r="999" spans="2:20" s="95" customFormat="1" ht="15" x14ac:dyDescent="0.2">
      <c r="B999" s="46"/>
      <c r="C999" s="62"/>
      <c r="D999" s="68" t="s">
        <v>105</v>
      </c>
      <c r="E999" s="48">
        <v>31557.400000000009</v>
      </c>
      <c r="F999" s="48">
        <v>32696.99500000001</v>
      </c>
      <c r="G999" s="48">
        <v>21530.089999999997</v>
      </c>
      <c r="H999" s="48">
        <v>9656.1024999999991</v>
      </c>
      <c r="I999" s="48">
        <v>95440.587500000009</v>
      </c>
      <c r="J999" s="48"/>
      <c r="K999" s="48"/>
      <c r="L999" s="96"/>
      <c r="M999" s="96"/>
      <c r="N999" s="96"/>
      <c r="O999" s="96"/>
      <c r="P999" s="96"/>
      <c r="Q999" s="96"/>
      <c r="R999" s="96"/>
      <c r="S999" s="96"/>
      <c r="T999" s="94"/>
    </row>
    <row r="1000" spans="2:20" s="95" customFormat="1" ht="15" x14ac:dyDescent="0.2">
      <c r="B1000" s="46"/>
      <c r="C1000" s="62"/>
      <c r="D1000" s="68" t="s">
        <v>106</v>
      </c>
      <c r="E1000" s="48">
        <v>36747.22</v>
      </c>
      <c r="F1000" s="48">
        <v>41611.521000000008</v>
      </c>
      <c r="G1000" s="48">
        <v>20360.54</v>
      </c>
      <c r="H1000" s="48">
        <v>11919.945</v>
      </c>
      <c r="I1000" s="48">
        <v>110639.22600000002</v>
      </c>
      <c r="J1000" s="48"/>
      <c r="K1000" s="48"/>
      <c r="L1000" s="96"/>
      <c r="M1000" s="96"/>
      <c r="N1000" s="96"/>
      <c r="O1000" s="96"/>
      <c r="P1000" s="96"/>
      <c r="Q1000" s="96"/>
      <c r="R1000" s="96"/>
      <c r="S1000" s="96"/>
      <c r="T1000" s="94"/>
    </row>
    <row r="1001" spans="2:20" s="95" customFormat="1" ht="15" x14ac:dyDescent="0.2">
      <c r="B1001" s="46"/>
      <c r="C1001" s="62"/>
      <c r="D1001" s="68" t="s">
        <v>107</v>
      </c>
      <c r="E1001" s="48">
        <v>34315.861000000012</v>
      </c>
      <c r="F1001" s="48">
        <v>34544.368000000002</v>
      </c>
      <c r="G1001" s="48">
        <v>21604.1175</v>
      </c>
      <c r="H1001" s="48">
        <v>10548.452499999999</v>
      </c>
      <c r="I1001" s="48">
        <v>101012.79900000001</v>
      </c>
      <c r="J1001" s="48"/>
      <c r="K1001" s="48"/>
      <c r="L1001" s="96"/>
      <c r="M1001" s="96"/>
      <c r="N1001" s="96"/>
      <c r="O1001" s="96"/>
      <c r="P1001" s="96"/>
      <c r="Q1001" s="96"/>
      <c r="R1001" s="96"/>
      <c r="S1001" s="96"/>
      <c r="T1001" s="94"/>
    </row>
    <row r="1002" spans="2:20" s="95" customFormat="1" ht="15" x14ac:dyDescent="0.2">
      <c r="B1002" s="46"/>
      <c r="C1002" s="62"/>
      <c r="D1002" s="68" t="s">
        <v>108</v>
      </c>
      <c r="E1002" s="48">
        <v>36155.119999999995</v>
      </c>
      <c r="F1002" s="48">
        <v>40697.856</v>
      </c>
      <c r="G1002" s="48">
        <v>22469.887500000001</v>
      </c>
      <c r="H1002" s="48">
        <v>11493.79</v>
      </c>
      <c r="I1002" s="48">
        <v>110816.65349999999</v>
      </c>
      <c r="J1002" s="48"/>
      <c r="K1002" s="48"/>
      <c r="L1002" s="96"/>
      <c r="M1002" s="96"/>
      <c r="N1002" s="96"/>
      <c r="O1002" s="96"/>
      <c r="P1002" s="96"/>
      <c r="Q1002" s="96"/>
      <c r="R1002" s="96"/>
      <c r="S1002" s="96"/>
      <c r="T1002" s="94"/>
    </row>
    <row r="1003" spans="2:20" s="95" customFormat="1" ht="15" x14ac:dyDescent="0.2">
      <c r="B1003" s="46"/>
      <c r="C1003" s="62"/>
      <c r="D1003" s="68" t="s">
        <v>109</v>
      </c>
      <c r="E1003" s="48">
        <v>34496.619999999995</v>
      </c>
      <c r="F1003" s="48">
        <v>41620.324000000008</v>
      </c>
      <c r="G1003" s="48">
        <v>23803.082500000004</v>
      </c>
      <c r="H1003" s="48">
        <v>11953.910000000002</v>
      </c>
      <c r="I1003" s="48">
        <v>111873.93650000001</v>
      </c>
      <c r="J1003" s="48"/>
      <c r="K1003" s="48"/>
      <c r="L1003" s="96"/>
      <c r="M1003" s="96"/>
      <c r="N1003" s="96"/>
      <c r="O1003" s="96"/>
      <c r="P1003" s="96"/>
      <c r="Q1003" s="96"/>
      <c r="R1003" s="96"/>
      <c r="S1003" s="96"/>
      <c r="T1003" s="94"/>
    </row>
    <row r="1004" spans="2:20" s="95" customFormat="1" ht="15" x14ac:dyDescent="0.2">
      <c r="B1004" s="46"/>
      <c r="C1004" s="62"/>
      <c r="D1004" s="68" t="s">
        <v>110</v>
      </c>
      <c r="E1004" s="48">
        <v>30170.060000000005</v>
      </c>
      <c r="F1004" s="48">
        <v>41769.364000000001</v>
      </c>
      <c r="G1004" s="48">
        <v>18827.240000000002</v>
      </c>
      <c r="H1004" s="48">
        <v>10676.702499999999</v>
      </c>
      <c r="I1004" s="48">
        <v>101443.3665</v>
      </c>
      <c r="J1004" s="48"/>
      <c r="K1004" s="48"/>
      <c r="L1004" s="96"/>
      <c r="M1004" s="96"/>
      <c r="N1004" s="96"/>
      <c r="O1004" s="96"/>
      <c r="P1004" s="96"/>
      <c r="Q1004" s="96"/>
      <c r="R1004" s="96"/>
      <c r="S1004" s="96"/>
      <c r="T1004" s="94"/>
    </row>
    <row r="1005" spans="2:20" s="95" customFormat="1" ht="15" x14ac:dyDescent="0.2">
      <c r="B1005" s="46"/>
      <c r="C1005" s="62"/>
      <c r="D1005" s="68" t="s">
        <v>111</v>
      </c>
      <c r="E1005" s="48">
        <v>25731.47</v>
      </c>
      <c r="F1005" s="48">
        <v>35069.370000000003</v>
      </c>
      <c r="G1005" s="48">
        <v>17050.227500000001</v>
      </c>
      <c r="H1005" s="48">
        <v>7532.9624999999996</v>
      </c>
      <c r="I1005" s="48">
        <v>85384.03</v>
      </c>
      <c r="J1005" s="48"/>
      <c r="K1005" s="48"/>
      <c r="L1005" s="96"/>
      <c r="M1005" s="96"/>
      <c r="N1005" s="96"/>
      <c r="O1005" s="96"/>
      <c r="P1005" s="96"/>
      <c r="Q1005" s="96"/>
      <c r="R1005" s="96"/>
      <c r="S1005" s="96"/>
      <c r="T1005" s="94"/>
    </row>
    <row r="1006" spans="2:20" s="95" customFormat="1" ht="15" x14ac:dyDescent="0.2">
      <c r="B1006" s="46"/>
      <c r="C1006" s="62">
        <v>2015</v>
      </c>
      <c r="D1006" s="68" t="s">
        <v>112</v>
      </c>
      <c r="E1006" s="48">
        <v>22259.169999999995</v>
      </c>
      <c r="F1006" s="48">
        <v>31094.224999999995</v>
      </c>
      <c r="G1006" s="48">
        <v>20258.38</v>
      </c>
      <c r="H1006" s="48">
        <v>9094.3850000000002</v>
      </c>
      <c r="I1006" s="48">
        <v>82706.159999999989</v>
      </c>
      <c r="J1006" s="48"/>
      <c r="K1006" s="48"/>
      <c r="L1006" s="96"/>
      <c r="M1006" s="96"/>
      <c r="N1006" s="96"/>
      <c r="O1006" s="96"/>
      <c r="P1006" s="96"/>
      <c r="Q1006" s="96"/>
      <c r="R1006" s="96"/>
      <c r="S1006" s="96"/>
      <c r="T1006" s="94"/>
    </row>
    <row r="1007" spans="2:20" s="95" customFormat="1" ht="15" x14ac:dyDescent="0.2">
      <c r="B1007" s="46"/>
      <c r="C1007" s="62"/>
      <c r="D1007" s="68" t="s">
        <v>113</v>
      </c>
      <c r="E1007" s="48">
        <v>27233.840000000007</v>
      </c>
      <c r="F1007" s="48">
        <v>34360.588999999993</v>
      </c>
      <c r="G1007" s="48">
        <v>21956.142500000002</v>
      </c>
      <c r="H1007" s="48">
        <v>9528.119999999999</v>
      </c>
      <c r="I1007" s="48">
        <v>93078.691500000001</v>
      </c>
      <c r="J1007" s="48"/>
      <c r="K1007" s="48"/>
      <c r="L1007" s="96"/>
      <c r="M1007" s="96"/>
      <c r="N1007" s="96"/>
      <c r="O1007" s="96"/>
      <c r="P1007" s="96"/>
      <c r="Q1007" s="96"/>
      <c r="R1007" s="96"/>
      <c r="S1007" s="96"/>
      <c r="T1007" s="94"/>
    </row>
    <row r="1008" spans="2:20" s="95" customFormat="1" ht="15" x14ac:dyDescent="0.2">
      <c r="B1008" s="46"/>
      <c r="C1008" s="62"/>
      <c r="D1008" s="68" t="s">
        <v>114</v>
      </c>
      <c r="E1008" s="48">
        <v>31625.930999999997</v>
      </c>
      <c r="F1008" s="48">
        <v>39842.193000000007</v>
      </c>
      <c r="G1008" s="48">
        <v>26767.707500000004</v>
      </c>
      <c r="H1008" s="48">
        <v>9148.7649999999994</v>
      </c>
      <c r="I1008" s="48">
        <v>107384.59650000001</v>
      </c>
      <c r="J1008" s="48"/>
      <c r="K1008" s="48"/>
      <c r="L1008" s="96"/>
      <c r="M1008" s="96"/>
      <c r="N1008" s="96"/>
      <c r="O1008" s="96"/>
      <c r="P1008" s="96"/>
      <c r="Q1008" s="96"/>
      <c r="R1008" s="96"/>
      <c r="S1008" s="96"/>
      <c r="T1008" s="94"/>
    </row>
    <row r="1009" spans="1:20" s="95" customFormat="1" ht="15" x14ac:dyDescent="0.2">
      <c r="B1009" s="46"/>
      <c r="C1009" s="62"/>
      <c r="D1009" s="68" t="s">
        <v>102</v>
      </c>
      <c r="E1009" s="48">
        <v>27693.149999999994</v>
      </c>
      <c r="F1009" s="48">
        <v>32877.125</v>
      </c>
      <c r="G1009" s="48">
        <v>20923.460500000001</v>
      </c>
      <c r="H1009" s="48">
        <v>8384.5325000000012</v>
      </c>
      <c r="I1009" s="48">
        <v>89878.267999999996</v>
      </c>
      <c r="J1009" s="48"/>
      <c r="K1009" s="48"/>
      <c r="L1009" s="96"/>
      <c r="M1009" s="96"/>
      <c r="N1009" s="96"/>
      <c r="O1009" s="96"/>
      <c r="P1009" s="96"/>
      <c r="Q1009" s="96"/>
      <c r="R1009" s="96"/>
      <c r="S1009" s="96"/>
      <c r="T1009" s="94"/>
    </row>
    <row r="1010" spans="1:20" s="95" customFormat="1" ht="15" x14ac:dyDescent="0.2">
      <c r="B1010" s="46"/>
      <c r="C1010" s="62"/>
      <c r="D1010" s="68" t="s">
        <v>104</v>
      </c>
      <c r="E1010" s="48">
        <v>27289.26</v>
      </c>
      <c r="F1010" s="48">
        <v>36983.897000000004</v>
      </c>
      <c r="G1010" s="48">
        <v>23433.142500000002</v>
      </c>
      <c r="H1010" s="48">
        <v>10027.494999999999</v>
      </c>
      <c r="I1010" s="48">
        <v>97733.794500000004</v>
      </c>
      <c r="J1010" s="48"/>
      <c r="K1010" s="48"/>
      <c r="L1010" s="96"/>
      <c r="M1010" s="96"/>
      <c r="N1010" s="96"/>
      <c r="O1010" s="96"/>
      <c r="P1010" s="96"/>
      <c r="Q1010" s="96"/>
      <c r="R1010" s="96"/>
      <c r="S1010" s="96"/>
      <c r="T1010" s="94"/>
    </row>
    <row r="1011" spans="1:20" s="95" customFormat="1" ht="15" x14ac:dyDescent="0.2">
      <c r="B1011" s="46"/>
      <c r="C1011" s="62"/>
      <c r="D1011" s="68" t="s">
        <v>105</v>
      </c>
      <c r="E1011" s="48">
        <v>25681.19</v>
      </c>
      <c r="F1011" s="48">
        <v>37280.055</v>
      </c>
      <c r="G1011" s="48">
        <v>24445.302499999998</v>
      </c>
      <c r="H1011" s="48">
        <v>7803.7049999999999</v>
      </c>
      <c r="I1011" s="48">
        <v>95210.252499999988</v>
      </c>
      <c r="J1011" s="48"/>
      <c r="K1011" s="48"/>
      <c r="L1011" s="96"/>
      <c r="M1011" s="96"/>
      <c r="N1011" s="96"/>
      <c r="O1011" s="96"/>
      <c r="P1011" s="96"/>
      <c r="Q1011" s="96"/>
      <c r="R1011" s="96"/>
      <c r="S1011" s="96"/>
      <c r="T1011" s="94"/>
    </row>
    <row r="1012" spans="1:20" s="95" customFormat="1" ht="15" x14ac:dyDescent="0.2">
      <c r="B1012" s="46"/>
      <c r="C1012" s="62"/>
      <c r="D1012" s="68" t="s">
        <v>106</v>
      </c>
      <c r="E1012" s="48">
        <v>32558.009999999991</v>
      </c>
      <c r="F1012" s="48">
        <v>42575.823999999993</v>
      </c>
      <c r="G1012" s="48">
        <v>24663.887999999999</v>
      </c>
      <c r="H1012" s="48">
        <v>10841.175000000001</v>
      </c>
      <c r="I1012" s="48">
        <v>110638.89699999998</v>
      </c>
      <c r="J1012" s="48"/>
      <c r="K1012" s="48"/>
      <c r="L1012" s="96"/>
      <c r="M1012" s="96"/>
      <c r="N1012" s="96"/>
      <c r="O1012" s="96"/>
      <c r="P1012" s="96"/>
      <c r="Q1012" s="96"/>
      <c r="R1012" s="96"/>
      <c r="S1012" s="96"/>
      <c r="T1012" s="94"/>
    </row>
    <row r="1013" spans="1:20" s="95" customFormat="1" ht="15" x14ac:dyDescent="0.2">
      <c r="B1013" s="46"/>
      <c r="C1013" s="62"/>
      <c r="D1013" s="68" t="s">
        <v>107</v>
      </c>
      <c r="E1013" s="48">
        <v>30791.910000000003</v>
      </c>
      <c r="F1013" s="48">
        <v>38795.563999999998</v>
      </c>
      <c r="G1013" s="48">
        <v>25475.727500000001</v>
      </c>
      <c r="H1013" s="48">
        <v>8730.4700000000012</v>
      </c>
      <c r="I1013" s="48">
        <v>103793.6715</v>
      </c>
      <c r="J1013" s="48"/>
      <c r="K1013" s="48"/>
      <c r="L1013" s="96"/>
      <c r="M1013" s="96"/>
      <c r="N1013" s="96"/>
      <c r="O1013" s="96"/>
      <c r="P1013" s="96"/>
      <c r="Q1013" s="96"/>
      <c r="R1013" s="96"/>
      <c r="S1013" s="96"/>
      <c r="T1013" s="94"/>
    </row>
    <row r="1014" spans="1:20" s="95" customFormat="1" ht="15" x14ac:dyDescent="0.2">
      <c r="B1014" s="46"/>
      <c r="C1014" s="62"/>
      <c r="D1014" s="68" t="s">
        <v>108</v>
      </c>
      <c r="E1014" s="48">
        <v>29665.83</v>
      </c>
      <c r="F1014" s="48">
        <v>41636.947</v>
      </c>
      <c r="G1014" s="48">
        <v>24202.924999999999</v>
      </c>
      <c r="H1014" s="48">
        <v>9568.7124999999996</v>
      </c>
      <c r="I1014" s="48">
        <v>105074.4145</v>
      </c>
      <c r="J1014" s="48"/>
      <c r="K1014" s="48"/>
      <c r="L1014" s="96"/>
      <c r="M1014" s="96"/>
      <c r="N1014" s="96"/>
      <c r="O1014" s="96"/>
      <c r="P1014" s="96"/>
      <c r="Q1014" s="96"/>
      <c r="R1014" s="96"/>
      <c r="S1014" s="96"/>
      <c r="T1014" s="94"/>
    </row>
    <row r="1015" spans="1:20" ht="15" x14ac:dyDescent="0.2">
      <c r="A1015" s="95"/>
      <c r="C1015" s="62"/>
      <c r="D1015" s="68" t="s">
        <v>109</v>
      </c>
      <c r="E1015" s="48">
        <v>28198.544999999984</v>
      </c>
      <c r="F1015" s="48">
        <v>44845.966</v>
      </c>
      <c r="G1015" s="48">
        <v>29475.710000000003</v>
      </c>
      <c r="H1015" s="48">
        <v>9033.6224999999995</v>
      </c>
      <c r="I1015" s="48">
        <v>111553.84349999999</v>
      </c>
      <c r="J1015" s="48"/>
      <c r="K1015" s="48"/>
      <c r="L1015" s="96"/>
      <c r="M1015" s="96"/>
      <c r="N1015" s="96"/>
      <c r="O1015" s="96"/>
      <c r="P1015" s="96"/>
      <c r="Q1015" s="96"/>
      <c r="R1015" s="96"/>
      <c r="S1015" s="96"/>
    </row>
    <row r="1016" spans="1:20" ht="15" x14ac:dyDescent="0.2">
      <c r="C1016" s="62"/>
      <c r="D1016" s="68" t="s">
        <v>110</v>
      </c>
      <c r="E1016" s="48">
        <v>27939.34</v>
      </c>
      <c r="F1016" s="48">
        <v>38190.215000000004</v>
      </c>
      <c r="G1016" s="48">
        <v>27417.614999999998</v>
      </c>
      <c r="H1016" s="48">
        <v>9802.3675000000003</v>
      </c>
      <c r="I1016" s="48">
        <v>103349.53750000001</v>
      </c>
      <c r="L1016" s="96"/>
      <c r="M1016" s="96"/>
      <c r="N1016" s="96"/>
      <c r="O1016" s="96"/>
      <c r="P1016" s="96"/>
      <c r="Q1016" s="96"/>
      <c r="R1016" s="96"/>
      <c r="S1016" s="96"/>
    </row>
    <row r="1017" spans="1:20" x14ac:dyDescent="0.2">
      <c r="D1017" s="68" t="s">
        <v>111</v>
      </c>
      <c r="E1017" s="48">
        <v>26295.530000000006</v>
      </c>
      <c r="F1017" s="48">
        <v>41630.92</v>
      </c>
      <c r="G1017" s="48">
        <v>21861.26</v>
      </c>
      <c r="H1017" s="48">
        <v>7000.7574999999997</v>
      </c>
      <c r="I1017" s="48">
        <v>96788.467499999999</v>
      </c>
    </row>
    <row r="1018" spans="1:20" ht="15" x14ac:dyDescent="0.2">
      <c r="C1018" s="62">
        <v>2016</v>
      </c>
      <c r="D1018" s="68" t="s">
        <v>112</v>
      </c>
      <c r="E1018" s="48">
        <v>18430.489999999998</v>
      </c>
      <c r="F1018" s="48">
        <v>30622.517</v>
      </c>
      <c r="G1018" s="48">
        <v>20393.537500000002</v>
      </c>
      <c r="H1018" s="48">
        <v>6788.676999999997</v>
      </c>
      <c r="I1018" s="48">
        <v>76235.2215</v>
      </c>
      <c r="K1018" s="48"/>
    </row>
    <row r="1019" spans="1:20" ht="15" x14ac:dyDescent="0.2">
      <c r="C1019" s="62"/>
      <c r="D1019" s="68" t="s">
        <v>113</v>
      </c>
      <c r="E1019" s="48">
        <v>25170.129999999986</v>
      </c>
      <c r="F1019" s="48">
        <v>38801.633000000002</v>
      </c>
      <c r="G1019" s="48">
        <v>24762.309999999998</v>
      </c>
      <c r="H1019" s="48">
        <v>8377.1650000000009</v>
      </c>
      <c r="I1019" s="48">
        <v>97111.237999999983</v>
      </c>
      <c r="K1019" s="48"/>
    </row>
    <row r="1020" spans="1:20" ht="15" x14ac:dyDescent="0.2">
      <c r="C1020" s="62"/>
      <c r="D1020" s="68" t="s">
        <v>114</v>
      </c>
      <c r="E1020" s="48">
        <v>21887.639999999992</v>
      </c>
      <c r="F1020" s="48">
        <v>36224.232000000004</v>
      </c>
      <c r="G1020" s="48">
        <v>22913.392500000002</v>
      </c>
      <c r="H1020" s="48">
        <v>7742.6849999999995</v>
      </c>
      <c r="I1020" s="48">
        <v>88767.949499999988</v>
      </c>
      <c r="K1020" s="48"/>
    </row>
    <row r="1021" spans="1:20" ht="15" x14ac:dyDescent="0.2">
      <c r="C1021" s="62"/>
      <c r="D1021" s="68" t="s">
        <v>102</v>
      </c>
      <c r="E1021" s="48">
        <v>26673.120000000006</v>
      </c>
      <c r="F1021" s="48">
        <v>34884.295000000006</v>
      </c>
      <c r="G1021" s="48">
        <v>21099.212500000001</v>
      </c>
      <c r="H1021" s="48">
        <v>9122.5349999999999</v>
      </c>
      <c r="I1021" s="48">
        <v>91779.162500000006</v>
      </c>
      <c r="K1021" s="48"/>
    </row>
    <row r="1022" spans="1:20" ht="15" x14ac:dyDescent="0.2">
      <c r="C1022" s="62"/>
      <c r="D1022" s="68" t="s">
        <v>104</v>
      </c>
      <c r="E1022" s="48">
        <v>25794.97</v>
      </c>
      <c r="F1022" s="48">
        <v>35722.029000000002</v>
      </c>
      <c r="G1022" s="48">
        <v>20036.812999999998</v>
      </c>
      <c r="H1022" s="48">
        <v>7680.8850000000002</v>
      </c>
      <c r="I1022" s="48">
        <v>89234.697</v>
      </c>
      <c r="K1022" s="48"/>
    </row>
    <row r="1023" spans="1:20" ht="15" x14ac:dyDescent="0.2">
      <c r="C1023" s="62"/>
      <c r="D1023" s="68" t="s">
        <v>105</v>
      </c>
      <c r="E1023" s="48">
        <v>28639.690000000002</v>
      </c>
      <c r="F1023" s="48">
        <v>34337.112999999998</v>
      </c>
      <c r="G1023" s="48">
        <v>17563.267500000002</v>
      </c>
      <c r="H1023" s="48">
        <v>8861.9100000000199</v>
      </c>
      <c r="I1023" s="48">
        <v>89401.98050000002</v>
      </c>
      <c r="K1023" s="48"/>
    </row>
    <row r="1024" spans="1:20" ht="15" x14ac:dyDescent="0.2">
      <c r="C1024" s="62"/>
      <c r="D1024" s="68" t="s">
        <v>106</v>
      </c>
      <c r="E1024" s="48">
        <v>28563.989999999994</v>
      </c>
      <c r="F1024" s="48">
        <v>31852.3485</v>
      </c>
      <c r="G1024" s="48">
        <v>14942.119999999999</v>
      </c>
      <c r="H1024" s="48">
        <v>6034.4949999999999</v>
      </c>
      <c r="I1024" s="48">
        <v>81392.953499999989</v>
      </c>
      <c r="K1024" s="48"/>
    </row>
    <row r="1025" spans="2:11" ht="15" x14ac:dyDescent="0.2">
      <c r="C1025" s="62"/>
      <c r="D1025" s="68" t="s">
        <v>107</v>
      </c>
      <c r="E1025" s="48">
        <v>28954.594999999998</v>
      </c>
      <c r="F1025" s="48">
        <v>42802.814500000008</v>
      </c>
      <c r="G1025" s="48">
        <v>20644.53</v>
      </c>
      <c r="H1025" s="48">
        <v>8959.0325000000012</v>
      </c>
      <c r="I1025" s="48">
        <v>101360.97200000001</v>
      </c>
      <c r="K1025" s="48"/>
    </row>
    <row r="1026" spans="2:11" ht="15" x14ac:dyDescent="0.2">
      <c r="C1026" s="62"/>
      <c r="D1026" s="68" t="s">
        <v>108</v>
      </c>
      <c r="E1026" s="48">
        <v>26378.539999999997</v>
      </c>
      <c r="F1026" s="48">
        <v>36811.131999999998</v>
      </c>
      <c r="G1026" s="48">
        <v>20212.895</v>
      </c>
      <c r="H1026" s="48">
        <v>9550.9449999999997</v>
      </c>
      <c r="I1026" s="48">
        <v>92953.511999999988</v>
      </c>
      <c r="K1026" s="48"/>
    </row>
    <row r="1027" spans="2:11" ht="15" x14ac:dyDescent="0.2">
      <c r="B1027" s="74"/>
      <c r="C1027" s="75"/>
      <c r="D1027" s="76" t="s">
        <v>109</v>
      </c>
      <c r="E1027" s="77">
        <v>27794.160000000003</v>
      </c>
      <c r="F1027" s="77">
        <v>32927.618999999999</v>
      </c>
      <c r="G1027" s="77">
        <v>18426.9925</v>
      </c>
      <c r="H1027" s="77">
        <v>10772.43</v>
      </c>
      <c r="I1027" s="77">
        <v>89921.201499999996</v>
      </c>
      <c r="K1027" s="48"/>
    </row>
    <row r="1028" spans="2:11" x14ac:dyDescent="0.2">
      <c r="B1028" s="49" t="s">
        <v>199</v>
      </c>
      <c r="C1028" s="78"/>
      <c r="D1028" s="78"/>
      <c r="E1028" s="78"/>
      <c r="F1028" s="78"/>
      <c r="G1028" s="78"/>
      <c r="H1028" s="97"/>
      <c r="I1028" s="78"/>
      <c r="K1028" s="48"/>
    </row>
    <row r="1029" spans="2:11" ht="16.5" x14ac:dyDescent="0.2">
      <c r="B1029" s="78" t="s">
        <v>200</v>
      </c>
      <c r="C1029" s="78"/>
      <c r="D1029" s="78"/>
      <c r="E1029" s="78"/>
      <c r="F1029" s="78"/>
      <c r="G1029" s="78"/>
      <c r="H1029" s="78"/>
      <c r="I1029" s="78"/>
      <c r="K1029" s="48"/>
    </row>
    <row r="1030" spans="2:11" ht="16.5" x14ac:dyDescent="0.2">
      <c r="B1030" s="239" t="s">
        <v>202</v>
      </c>
      <c r="C1030" s="239"/>
      <c r="D1030" s="239"/>
      <c r="E1030" s="239"/>
      <c r="F1030" s="239"/>
      <c r="G1030" s="239"/>
      <c r="H1030" s="239"/>
      <c r="I1030" s="78"/>
      <c r="K1030" s="48"/>
    </row>
    <row r="1031" spans="2:11" ht="15" x14ac:dyDescent="0.2">
      <c r="B1031" s="240" t="s">
        <v>221</v>
      </c>
      <c r="C1031" s="240"/>
      <c r="D1031" s="240"/>
      <c r="E1031" s="240"/>
      <c r="F1031" s="240"/>
      <c r="G1031" s="240"/>
      <c r="H1031" s="240"/>
      <c r="I1031" s="98"/>
      <c r="K1031" s="48"/>
    </row>
    <row r="1032" spans="2:11" ht="15" x14ac:dyDescent="0.2">
      <c r="H1032" s="96"/>
      <c r="I1032" s="99" t="s">
        <v>222</v>
      </c>
    </row>
    <row r="1033" spans="2:11" ht="15" x14ac:dyDescent="0.2">
      <c r="H1033" s="96"/>
      <c r="I1033" s="96"/>
    </row>
    <row r="1034" spans="2:11" ht="15" x14ac:dyDescent="0.2">
      <c r="H1034" s="96"/>
      <c r="I1034" s="100"/>
    </row>
  </sheetData>
  <mergeCells count="2">
    <mergeCell ref="B1030:H1030"/>
    <mergeCell ref="B1031:H1031"/>
  </mergeCells>
  <hyperlinks>
    <hyperlink ref="I1032" location="Contenido!A1" display="Volver "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2:U213"/>
  <sheetViews>
    <sheetView showGridLines="0" zoomScaleNormal="100" workbookViewId="0">
      <pane xSplit="2" ySplit="12" topLeftCell="C187" activePane="bottomRight" state="frozen"/>
      <selection pane="topRight" activeCell="J40" sqref="J40"/>
      <selection pane="bottomLeft" activeCell="J40" sqref="J40"/>
      <selection pane="bottomRight" activeCell="C202" sqref="C202:N204"/>
    </sheetView>
  </sheetViews>
  <sheetFormatPr baseColWidth="10" defaultColWidth="10.85546875" defaultRowHeight="12.75" x14ac:dyDescent="0.2"/>
  <cols>
    <col min="1" max="1" width="10.85546875" style="3"/>
    <col min="2" max="2" width="19.5703125" style="3" bestFit="1" customWidth="1"/>
    <col min="3" max="9" width="16.140625" style="101" customWidth="1"/>
    <col min="10" max="13" width="16.140625" style="3" customWidth="1"/>
    <col min="14" max="14" width="21.85546875" style="3" bestFit="1" customWidth="1"/>
    <col min="15" max="15" width="18.140625" style="3" customWidth="1"/>
    <col min="16" max="18" width="10.85546875" style="3" customWidth="1"/>
    <col min="19" max="19" width="11.5703125" style="3" bestFit="1" customWidth="1"/>
    <col min="20" max="16384" width="10.85546875" style="3"/>
  </cols>
  <sheetData>
    <row r="2" spans="1:18" x14ac:dyDescent="0.2">
      <c r="A2" s="208" t="s">
        <v>91</v>
      </c>
      <c r="B2" s="208"/>
      <c r="C2" s="208"/>
      <c r="D2" s="208"/>
      <c r="E2" s="208"/>
      <c r="F2" s="208"/>
      <c r="G2" s="208"/>
      <c r="H2" s="208"/>
      <c r="I2" s="208"/>
      <c r="J2" s="208"/>
      <c r="K2" s="208"/>
      <c r="L2" s="208"/>
      <c r="M2" s="208"/>
      <c r="N2" s="208"/>
    </row>
    <row r="3" spans="1:18" x14ac:dyDescent="0.2">
      <c r="A3" s="208" t="s">
        <v>92</v>
      </c>
      <c r="B3" s="208"/>
      <c r="C3" s="208"/>
      <c r="D3" s="208"/>
      <c r="E3" s="208"/>
      <c r="F3" s="208"/>
      <c r="G3" s="208"/>
      <c r="H3" s="208"/>
      <c r="I3" s="208"/>
      <c r="J3" s="208"/>
      <c r="K3" s="208"/>
      <c r="L3" s="208"/>
      <c r="M3" s="208"/>
      <c r="N3" s="208"/>
    </row>
    <row r="4" spans="1:18" x14ac:dyDescent="0.2">
      <c r="A4" s="208" t="s">
        <v>26</v>
      </c>
      <c r="B4" s="208"/>
      <c r="C4" s="208"/>
      <c r="D4" s="208"/>
      <c r="E4" s="208"/>
      <c r="F4" s="208"/>
      <c r="G4" s="208"/>
      <c r="H4" s="208"/>
      <c r="I4" s="208"/>
      <c r="J4" s="208"/>
      <c r="K4" s="208"/>
      <c r="L4" s="208"/>
      <c r="M4" s="208"/>
      <c r="N4" s="208"/>
    </row>
    <row r="5" spans="1:18" x14ac:dyDescent="0.2">
      <c r="B5" s="135"/>
      <c r="C5" s="135"/>
      <c r="D5" s="135"/>
      <c r="E5" s="135"/>
      <c r="F5" s="135"/>
      <c r="G5" s="135"/>
      <c r="H5" s="135" t="s">
        <v>93</v>
      </c>
      <c r="I5" s="135"/>
    </row>
    <row r="6" spans="1:18" x14ac:dyDescent="0.2">
      <c r="A6" s="17"/>
      <c r="B6" s="17"/>
    </row>
    <row r="7" spans="1:18" ht="12.75" customHeight="1" x14ac:dyDescent="0.2">
      <c r="A7" s="211" t="s">
        <v>94</v>
      </c>
      <c r="B7" s="211"/>
      <c r="C7" s="211"/>
      <c r="D7" s="211"/>
      <c r="E7" s="211"/>
      <c r="F7" s="211"/>
      <c r="G7" s="211"/>
      <c r="H7" s="211"/>
      <c r="I7" s="211"/>
      <c r="J7" s="211"/>
      <c r="K7" s="211"/>
      <c r="L7" s="211"/>
      <c r="M7" s="211"/>
      <c r="N7" s="211"/>
    </row>
    <row r="8" spans="1:18" ht="12.75" customHeight="1" x14ac:dyDescent="0.2">
      <c r="A8" s="211" t="s">
        <v>12</v>
      </c>
      <c r="B8" s="211"/>
      <c r="C8" s="211"/>
      <c r="D8" s="211"/>
      <c r="E8" s="211"/>
      <c r="F8" s="211"/>
      <c r="G8" s="211"/>
      <c r="H8" s="211"/>
      <c r="I8" s="211"/>
      <c r="J8" s="211"/>
      <c r="K8" s="211"/>
      <c r="L8" s="211"/>
      <c r="M8" s="211"/>
      <c r="N8" s="211"/>
    </row>
    <row r="9" spans="1:18" s="188" customFormat="1" ht="12.75" customHeight="1" x14ac:dyDescent="0.25">
      <c r="A9" s="211" t="s">
        <v>241</v>
      </c>
      <c r="B9" s="211"/>
      <c r="C9" s="211"/>
      <c r="D9" s="211"/>
      <c r="E9" s="211"/>
      <c r="F9" s="211"/>
      <c r="G9" s="211"/>
      <c r="H9" s="211"/>
      <c r="I9" s="211"/>
      <c r="J9" s="211"/>
      <c r="K9" s="211"/>
      <c r="L9" s="211"/>
      <c r="M9" s="211"/>
      <c r="N9" s="211"/>
    </row>
    <row r="10" spans="1:18" s="19" customFormat="1" ht="12.75" customHeight="1" x14ac:dyDescent="0.25">
      <c r="A10" s="211"/>
      <c r="B10" s="211"/>
      <c r="C10" s="211"/>
      <c r="D10" s="211"/>
      <c r="E10" s="211"/>
      <c r="F10" s="211"/>
      <c r="G10" s="211"/>
      <c r="H10" s="211"/>
      <c r="I10" s="211"/>
    </row>
    <row r="11" spans="1:18" ht="15" customHeight="1" x14ac:dyDescent="0.2">
      <c r="A11" s="242" t="s">
        <v>95</v>
      </c>
      <c r="B11" s="242" t="s">
        <v>96</v>
      </c>
      <c r="C11" s="241" t="s">
        <v>66</v>
      </c>
      <c r="D11" s="241"/>
      <c r="E11" s="241"/>
      <c r="F11" s="241"/>
      <c r="G11" s="241"/>
      <c r="H11" s="241"/>
      <c r="I11" s="241"/>
      <c r="J11" s="241"/>
      <c r="K11" s="241"/>
      <c r="L11" s="241"/>
      <c r="M11" s="241"/>
      <c r="N11" s="241"/>
    </row>
    <row r="12" spans="1:18" ht="15" x14ac:dyDescent="0.2">
      <c r="A12" s="242"/>
      <c r="B12" s="242"/>
      <c r="C12" s="160" t="s">
        <v>223</v>
      </c>
      <c r="D12" s="160" t="s">
        <v>224</v>
      </c>
      <c r="E12" s="160" t="s">
        <v>225</v>
      </c>
      <c r="F12" s="160" t="s">
        <v>226</v>
      </c>
      <c r="G12" s="160" t="s">
        <v>227</v>
      </c>
      <c r="H12" s="160" t="s">
        <v>228</v>
      </c>
      <c r="I12" s="160" t="s">
        <v>229</v>
      </c>
      <c r="J12" s="160" t="s">
        <v>230</v>
      </c>
      <c r="K12" s="160" t="s">
        <v>231</v>
      </c>
      <c r="L12" s="160" t="s">
        <v>232</v>
      </c>
      <c r="M12" s="160" t="s">
        <v>233</v>
      </c>
      <c r="N12" s="160" t="s">
        <v>234</v>
      </c>
    </row>
    <row r="13" spans="1:18" x14ac:dyDescent="0.2">
      <c r="A13" s="203">
        <v>2009</v>
      </c>
      <c r="B13" s="107" t="s">
        <v>102</v>
      </c>
      <c r="C13" s="104">
        <v>102273.47500000001</v>
      </c>
      <c r="D13" s="104">
        <v>35402.952499999999</v>
      </c>
      <c r="E13" s="104">
        <v>126957.209</v>
      </c>
      <c r="F13" s="104">
        <v>37024.085000000006</v>
      </c>
      <c r="G13" s="104">
        <v>19116.677500000002</v>
      </c>
      <c r="H13" s="104">
        <v>13118.472500000002</v>
      </c>
      <c r="I13" s="104">
        <v>39372.574999999997</v>
      </c>
      <c r="J13" s="104">
        <v>24093.185000000001</v>
      </c>
      <c r="K13" s="104">
        <v>155000.68200000003</v>
      </c>
      <c r="L13" s="104">
        <v>34717.635000000002</v>
      </c>
      <c r="M13" s="104">
        <v>21072.630000000005</v>
      </c>
      <c r="N13" s="104">
        <v>70511.069999999992</v>
      </c>
      <c r="O13" s="113"/>
      <c r="P13" s="127"/>
      <c r="R13" s="113"/>
    </row>
    <row r="14" spans="1:18" x14ac:dyDescent="0.2">
      <c r="A14" s="203"/>
      <c r="B14" s="107" t="s">
        <v>104</v>
      </c>
      <c r="C14" s="104">
        <v>107285.15250000001</v>
      </c>
      <c r="D14" s="104">
        <v>34624.892500000002</v>
      </c>
      <c r="E14" s="104">
        <v>136937.19500000001</v>
      </c>
      <c r="F14" s="104">
        <v>36208.407500000001</v>
      </c>
      <c r="G14" s="104">
        <v>19078.745000000003</v>
      </c>
      <c r="H14" s="104">
        <v>14265.49</v>
      </c>
      <c r="I14" s="104">
        <v>39230.649999999994</v>
      </c>
      <c r="J14" s="104">
        <v>20513.502500000002</v>
      </c>
      <c r="K14" s="104">
        <v>161594.93699999995</v>
      </c>
      <c r="L14" s="104">
        <v>36181.942500000005</v>
      </c>
      <c r="M14" s="104">
        <v>24048.84</v>
      </c>
      <c r="N14" s="104">
        <v>65784.825000000012</v>
      </c>
      <c r="O14" s="113"/>
      <c r="P14" s="127"/>
      <c r="R14" s="113"/>
    </row>
    <row r="15" spans="1:18" x14ac:dyDescent="0.2">
      <c r="A15" s="203"/>
      <c r="B15" s="107" t="s">
        <v>105</v>
      </c>
      <c r="C15" s="104">
        <v>101030.18000000001</v>
      </c>
      <c r="D15" s="104">
        <v>32587.222499999996</v>
      </c>
      <c r="E15" s="104">
        <v>122971.25749999999</v>
      </c>
      <c r="F15" s="104">
        <v>34004.219499999992</v>
      </c>
      <c r="G15" s="104">
        <v>18946.947500000002</v>
      </c>
      <c r="H15" s="104">
        <v>11176.3</v>
      </c>
      <c r="I15" s="104">
        <v>34338.822500000002</v>
      </c>
      <c r="J15" s="104">
        <v>21990.579999999998</v>
      </c>
      <c r="K15" s="104">
        <v>146280.35450000007</v>
      </c>
      <c r="L15" s="104">
        <v>32000.397499999999</v>
      </c>
      <c r="M15" s="104">
        <v>22543.975000000002</v>
      </c>
      <c r="N15" s="104">
        <v>57528.662499999999</v>
      </c>
      <c r="O15" s="113"/>
      <c r="P15" s="127"/>
      <c r="R15" s="113"/>
    </row>
    <row r="16" spans="1:18" x14ac:dyDescent="0.2">
      <c r="A16" s="203"/>
      <c r="B16" s="107" t="s">
        <v>106</v>
      </c>
      <c r="C16" s="104">
        <v>116386.58500000001</v>
      </c>
      <c r="D16" s="104">
        <v>39005.692499999997</v>
      </c>
      <c r="E16" s="104">
        <v>139288.16999999998</v>
      </c>
      <c r="F16" s="104">
        <v>39552.062500000007</v>
      </c>
      <c r="G16" s="104">
        <v>19109.907500000001</v>
      </c>
      <c r="H16" s="104">
        <v>14436.71</v>
      </c>
      <c r="I16" s="104">
        <v>43340.638500000001</v>
      </c>
      <c r="J16" s="104">
        <v>23249.9025</v>
      </c>
      <c r="K16" s="104">
        <v>172871.89149999994</v>
      </c>
      <c r="L16" s="104">
        <v>38587.122499999998</v>
      </c>
      <c r="M16" s="104">
        <v>28720.530000000002</v>
      </c>
      <c r="N16" s="104">
        <v>67413.8125</v>
      </c>
      <c r="O16" s="113"/>
      <c r="P16" s="127"/>
      <c r="R16" s="113"/>
    </row>
    <row r="17" spans="1:18" x14ac:dyDescent="0.2">
      <c r="A17" s="203"/>
      <c r="B17" s="107" t="s">
        <v>107</v>
      </c>
      <c r="C17" s="104">
        <v>109293.15</v>
      </c>
      <c r="D17" s="104">
        <v>34410.3125</v>
      </c>
      <c r="E17" s="104">
        <v>134231.31700000004</v>
      </c>
      <c r="F17" s="104">
        <v>36757.8675</v>
      </c>
      <c r="G17" s="104">
        <v>19539.009999999998</v>
      </c>
      <c r="H17" s="104">
        <v>14986.160000000002</v>
      </c>
      <c r="I17" s="104">
        <v>42656.967500000006</v>
      </c>
      <c r="J17" s="104">
        <v>22814.727500000001</v>
      </c>
      <c r="K17" s="104">
        <v>154430.34150000007</v>
      </c>
      <c r="L17" s="104">
        <v>36086.654999999999</v>
      </c>
      <c r="M17" s="104">
        <v>29484.994999999999</v>
      </c>
      <c r="N17" s="104">
        <v>65707.775000000009</v>
      </c>
      <c r="O17" s="113"/>
      <c r="P17" s="127"/>
      <c r="R17" s="113"/>
    </row>
    <row r="18" spans="1:18" x14ac:dyDescent="0.2">
      <c r="A18" s="203"/>
      <c r="B18" s="107" t="s">
        <v>108</v>
      </c>
      <c r="C18" s="104">
        <v>107950.28749999999</v>
      </c>
      <c r="D18" s="104">
        <v>35600.192500000005</v>
      </c>
      <c r="E18" s="104">
        <v>149006.95499999996</v>
      </c>
      <c r="F18" s="104">
        <v>36676.122499999998</v>
      </c>
      <c r="G18" s="104">
        <v>21963.269999999997</v>
      </c>
      <c r="H18" s="104">
        <v>13117.655000000001</v>
      </c>
      <c r="I18" s="104">
        <v>45332.160000000003</v>
      </c>
      <c r="J18" s="104">
        <v>25008.245000000003</v>
      </c>
      <c r="K18" s="104">
        <v>160222.23599999995</v>
      </c>
      <c r="L18" s="104">
        <v>36668.020000000004</v>
      </c>
      <c r="M18" s="104">
        <v>25879.800000000003</v>
      </c>
      <c r="N18" s="104">
        <v>67762.127500000002</v>
      </c>
      <c r="O18" s="113"/>
      <c r="P18" s="127"/>
      <c r="R18" s="113"/>
    </row>
    <row r="19" spans="1:18" x14ac:dyDescent="0.2">
      <c r="A19" s="203"/>
      <c r="B19" s="107" t="s">
        <v>109</v>
      </c>
      <c r="C19" s="104">
        <v>111680.5125</v>
      </c>
      <c r="D19" s="104">
        <v>37174.879999999997</v>
      </c>
      <c r="E19" s="104">
        <v>135880.3265</v>
      </c>
      <c r="F19" s="104">
        <v>38755.662500000006</v>
      </c>
      <c r="G19" s="104">
        <v>21098.297000000002</v>
      </c>
      <c r="H19" s="104">
        <v>15111.45</v>
      </c>
      <c r="I19" s="104">
        <v>42563.962499999994</v>
      </c>
      <c r="J19" s="104">
        <v>26675.46</v>
      </c>
      <c r="K19" s="104">
        <v>172471.95699999994</v>
      </c>
      <c r="L19" s="104">
        <v>36302.152499999997</v>
      </c>
      <c r="M19" s="104">
        <v>30639.045000000002</v>
      </c>
      <c r="N19" s="104">
        <v>63104.582500000004</v>
      </c>
      <c r="O19" s="113"/>
      <c r="P19" s="127"/>
      <c r="R19" s="113"/>
    </row>
    <row r="20" spans="1:18" x14ac:dyDescent="0.2">
      <c r="A20" s="203"/>
      <c r="B20" s="107" t="s">
        <v>110</v>
      </c>
      <c r="C20" s="104">
        <v>105888.1425</v>
      </c>
      <c r="D20" s="104">
        <v>39036.957499999997</v>
      </c>
      <c r="E20" s="104">
        <v>129611.62999999999</v>
      </c>
      <c r="F20" s="104">
        <v>32270.86</v>
      </c>
      <c r="G20" s="104">
        <v>20264.800000000003</v>
      </c>
      <c r="H20" s="104">
        <v>14778.9125</v>
      </c>
      <c r="I20" s="104">
        <v>41231.68</v>
      </c>
      <c r="J20" s="104">
        <v>25975.0275</v>
      </c>
      <c r="K20" s="104">
        <v>174130.24300000002</v>
      </c>
      <c r="L20" s="104">
        <v>38332.417500000003</v>
      </c>
      <c r="M20" s="104">
        <v>28453.685000000001</v>
      </c>
      <c r="N20" s="104">
        <v>66700.514999999999</v>
      </c>
      <c r="O20" s="113"/>
      <c r="P20" s="127"/>
      <c r="R20" s="113"/>
    </row>
    <row r="21" spans="1:18" x14ac:dyDescent="0.2">
      <c r="A21" s="203"/>
      <c r="B21" s="107" t="s">
        <v>111</v>
      </c>
      <c r="C21" s="104">
        <v>97026.912500000006</v>
      </c>
      <c r="D21" s="104">
        <v>39179.1325</v>
      </c>
      <c r="E21" s="104">
        <v>122225.40250000001</v>
      </c>
      <c r="F21" s="104">
        <v>37713.89</v>
      </c>
      <c r="G21" s="104">
        <v>24280.8125</v>
      </c>
      <c r="H21" s="104">
        <v>15739.292500000001</v>
      </c>
      <c r="I21" s="104">
        <v>39709.995000000003</v>
      </c>
      <c r="J21" s="104">
        <v>24247.414999999997</v>
      </c>
      <c r="K21" s="104">
        <v>178313.91649999993</v>
      </c>
      <c r="L21" s="104">
        <v>37849.925000000003</v>
      </c>
      <c r="M21" s="104">
        <v>27629.172500000001</v>
      </c>
      <c r="N21" s="104">
        <v>57529.092499999999</v>
      </c>
      <c r="O21" s="113"/>
      <c r="P21" s="127"/>
      <c r="R21" s="113"/>
    </row>
    <row r="22" spans="1:18" x14ac:dyDescent="0.2">
      <c r="A22" s="203">
        <v>2010</v>
      </c>
      <c r="B22" s="107" t="s">
        <v>112</v>
      </c>
      <c r="C22" s="104">
        <v>99238.27</v>
      </c>
      <c r="D22" s="104">
        <v>36280.67</v>
      </c>
      <c r="E22" s="104">
        <v>111065.97749999994</v>
      </c>
      <c r="F22" s="104">
        <v>34168.357499999998</v>
      </c>
      <c r="G22" s="104">
        <v>17616.637500000001</v>
      </c>
      <c r="H22" s="104">
        <v>14641.537499999999</v>
      </c>
      <c r="I22" s="104">
        <v>36814.26</v>
      </c>
      <c r="J22" s="104">
        <v>22121.342500000002</v>
      </c>
      <c r="K22" s="104">
        <v>168525.53450000001</v>
      </c>
      <c r="L22" s="104">
        <v>36061.322499999995</v>
      </c>
      <c r="M22" s="104">
        <v>23072.109999999997</v>
      </c>
      <c r="N22" s="104">
        <v>62091.364499999996</v>
      </c>
      <c r="O22" s="113"/>
      <c r="P22" s="127"/>
      <c r="R22" s="113"/>
    </row>
    <row r="23" spans="1:18" x14ac:dyDescent="0.2">
      <c r="A23" s="203"/>
      <c r="B23" s="107" t="s">
        <v>113</v>
      </c>
      <c r="C23" s="104">
        <v>103807.97750000001</v>
      </c>
      <c r="D23" s="104">
        <v>35480.135000000002</v>
      </c>
      <c r="E23" s="104">
        <v>135886.82399999999</v>
      </c>
      <c r="F23" s="104">
        <v>32513.862500000003</v>
      </c>
      <c r="G23" s="104">
        <v>23229.392500000002</v>
      </c>
      <c r="H23" s="104">
        <v>13013.785</v>
      </c>
      <c r="I23" s="104">
        <v>44841.399999999994</v>
      </c>
      <c r="J23" s="104">
        <v>25887.942500000001</v>
      </c>
      <c r="K23" s="104">
        <v>168619.31099999993</v>
      </c>
      <c r="L23" s="104">
        <v>41580.254999999997</v>
      </c>
      <c r="M23" s="104">
        <v>24410.997500000001</v>
      </c>
      <c r="N23" s="104">
        <v>62335.792500000003</v>
      </c>
      <c r="O23" s="113"/>
      <c r="P23" s="127"/>
      <c r="R23" s="113"/>
    </row>
    <row r="24" spans="1:18" x14ac:dyDescent="0.2">
      <c r="A24" s="203"/>
      <c r="B24" s="107" t="s">
        <v>114</v>
      </c>
      <c r="C24" s="104">
        <v>118542.70100000002</v>
      </c>
      <c r="D24" s="104">
        <v>44348.35</v>
      </c>
      <c r="E24" s="104">
        <v>129776.63750000001</v>
      </c>
      <c r="F24" s="104">
        <v>35790.777500000004</v>
      </c>
      <c r="G24" s="104">
        <v>22270.432499999999</v>
      </c>
      <c r="H24" s="104">
        <v>16016.965</v>
      </c>
      <c r="I24" s="104">
        <v>44440.514999999999</v>
      </c>
      <c r="J24" s="104">
        <v>27893.0625</v>
      </c>
      <c r="K24" s="104">
        <v>184152.31650000002</v>
      </c>
      <c r="L24" s="104">
        <v>45019.824999999997</v>
      </c>
      <c r="M24" s="104">
        <v>26955.148499999999</v>
      </c>
      <c r="N24" s="104">
        <v>66310.422500000001</v>
      </c>
      <c r="O24" s="113"/>
      <c r="P24" s="127"/>
      <c r="R24" s="113"/>
    </row>
    <row r="25" spans="1:18" x14ac:dyDescent="0.2">
      <c r="A25" s="203"/>
      <c r="B25" s="107" t="s">
        <v>102</v>
      </c>
      <c r="C25" s="104">
        <v>107597.87000000001</v>
      </c>
      <c r="D25" s="104">
        <v>39737.1325</v>
      </c>
      <c r="E25" s="104">
        <v>116708.83249999999</v>
      </c>
      <c r="F25" s="104">
        <v>31352.77</v>
      </c>
      <c r="G25" s="104">
        <v>20316.9575</v>
      </c>
      <c r="H25" s="104">
        <v>13644.39</v>
      </c>
      <c r="I25" s="104">
        <v>43085.294999999998</v>
      </c>
      <c r="J25" s="104">
        <v>24857.857500000002</v>
      </c>
      <c r="K25" s="104">
        <v>165514.68850000002</v>
      </c>
      <c r="L25" s="104">
        <v>41986.042499999996</v>
      </c>
      <c r="M25" s="104">
        <v>21053.189000000002</v>
      </c>
      <c r="N25" s="104">
        <v>60209.245000000003</v>
      </c>
      <c r="O25" s="113"/>
      <c r="P25" s="127"/>
      <c r="R25" s="113"/>
    </row>
    <row r="26" spans="1:18" x14ac:dyDescent="0.2">
      <c r="A26" s="203"/>
      <c r="B26" s="107" t="s">
        <v>104</v>
      </c>
      <c r="C26" s="104">
        <v>115626.35</v>
      </c>
      <c r="D26" s="104">
        <v>43581.367500000008</v>
      </c>
      <c r="E26" s="104">
        <v>129960.66</v>
      </c>
      <c r="F26" s="104">
        <v>34742.372499999998</v>
      </c>
      <c r="G26" s="104">
        <v>23960.317499999997</v>
      </c>
      <c r="H26" s="104">
        <v>16166.715000000002</v>
      </c>
      <c r="I26" s="104">
        <v>44200.41</v>
      </c>
      <c r="J26" s="104">
        <v>28087.4925</v>
      </c>
      <c r="K26" s="104">
        <v>181517.53350000002</v>
      </c>
      <c r="L26" s="104">
        <v>46058.582500000004</v>
      </c>
      <c r="M26" s="104">
        <v>21243.010000000002</v>
      </c>
      <c r="N26" s="104">
        <v>70474.577499999985</v>
      </c>
      <c r="O26" s="113"/>
      <c r="P26" s="127"/>
      <c r="R26" s="113"/>
    </row>
    <row r="27" spans="1:18" x14ac:dyDescent="0.2">
      <c r="A27" s="203"/>
      <c r="B27" s="107" t="s">
        <v>105</v>
      </c>
      <c r="C27" s="104">
        <v>107625.85250000001</v>
      </c>
      <c r="D27" s="104">
        <v>36885.89</v>
      </c>
      <c r="E27" s="104">
        <v>132903.33500000002</v>
      </c>
      <c r="F27" s="104">
        <v>32053.004999999997</v>
      </c>
      <c r="G27" s="104">
        <v>22255.35</v>
      </c>
      <c r="H27" s="104">
        <v>13227.16</v>
      </c>
      <c r="I27" s="104">
        <v>43608.67</v>
      </c>
      <c r="J27" s="104">
        <v>23190.744999999999</v>
      </c>
      <c r="K27" s="104">
        <v>166761.62750000006</v>
      </c>
      <c r="L27" s="104">
        <v>45242.267500000002</v>
      </c>
      <c r="M27" s="104">
        <v>21584.730000000003</v>
      </c>
      <c r="N27" s="104">
        <v>63582.919999999991</v>
      </c>
      <c r="O27" s="113"/>
      <c r="P27" s="127"/>
      <c r="R27" s="113"/>
    </row>
    <row r="28" spans="1:18" x14ac:dyDescent="0.2">
      <c r="A28" s="203"/>
      <c r="B28" s="107" t="s">
        <v>106</v>
      </c>
      <c r="C28" s="104">
        <v>105848.9175</v>
      </c>
      <c r="D28" s="104">
        <v>39841.397499999999</v>
      </c>
      <c r="E28" s="104">
        <v>145412</v>
      </c>
      <c r="F28" s="104">
        <v>35056.435500000007</v>
      </c>
      <c r="G28" s="104">
        <v>23742.940000000002</v>
      </c>
      <c r="H28" s="104">
        <v>15308.7575</v>
      </c>
      <c r="I28" s="104">
        <v>46684.864999999991</v>
      </c>
      <c r="J28" s="104">
        <v>27618.0075</v>
      </c>
      <c r="K28" s="104">
        <v>174404.81200000003</v>
      </c>
      <c r="L28" s="104">
        <v>48036.474999999999</v>
      </c>
      <c r="M28" s="104">
        <v>22588.705000000002</v>
      </c>
      <c r="N28" s="104">
        <v>69524.429999999993</v>
      </c>
      <c r="O28" s="113"/>
      <c r="P28" s="127"/>
      <c r="R28" s="113"/>
    </row>
    <row r="29" spans="1:18" x14ac:dyDescent="0.2">
      <c r="A29" s="203"/>
      <c r="B29" s="107" t="s">
        <v>107</v>
      </c>
      <c r="C29" s="104">
        <v>111492.74249999999</v>
      </c>
      <c r="D29" s="104">
        <v>38668.567500000005</v>
      </c>
      <c r="E29" s="104">
        <v>138575.17250000002</v>
      </c>
      <c r="F29" s="104">
        <v>33578.86</v>
      </c>
      <c r="G29" s="104">
        <v>24092.977500000001</v>
      </c>
      <c r="H29" s="104">
        <v>16426.322499999998</v>
      </c>
      <c r="I29" s="104">
        <v>47847.647499999999</v>
      </c>
      <c r="J29" s="104">
        <v>30703.327499999999</v>
      </c>
      <c r="K29" s="104">
        <v>170436.15299999993</v>
      </c>
      <c r="L29" s="104">
        <v>47062.4925</v>
      </c>
      <c r="M29" s="104">
        <v>23319.575000000001</v>
      </c>
      <c r="N29" s="104">
        <v>67716.960000000006</v>
      </c>
      <c r="O29" s="113"/>
      <c r="P29" s="127"/>
      <c r="R29" s="113"/>
    </row>
    <row r="30" spans="1:18" x14ac:dyDescent="0.2">
      <c r="A30" s="203"/>
      <c r="B30" s="107" t="s">
        <v>108</v>
      </c>
      <c r="C30" s="104">
        <v>110509.52249999998</v>
      </c>
      <c r="D30" s="104">
        <v>36944.072499999995</v>
      </c>
      <c r="E30" s="104">
        <v>145966.68</v>
      </c>
      <c r="F30" s="104">
        <v>35126.934999999998</v>
      </c>
      <c r="G30" s="104">
        <v>27560.980000000003</v>
      </c>
      <c r="H30" s="104">
        <v>15779.534999999998</v>
      </c>
      <c r="I30" s="104">
        <v>51637.115000000005</v>
      </c>
      <c r="J30" s="104">
        <v>27505.829999999998</v>
      </c>
      <c r="K30" s="104">
        <v>182202.61599999998</v>
      </c>
      <c r="L30" s="104">
        <v>48497.14</v>
      </c>
      <c r="M30" s="104">
        <v>25131.9575</v>
      </c>
      <c r="N30" s="104">
        <v>70616.362499999988</v>
      </c>
      <c r="O30" s="113"/>
      <c r="P30" s="127"/>
      <c r="R30" s="113"/>
    </row>
    <row r="31" spans="1:18" x14ac:dyDescent="0.2">
      <c r="A31" s="203"/>
      <c r="B31" s="107" t="s">
        <v>109</v>
      </c>
      <c r="C31" s="104">
        <v>107831.3325</v>
      </c>
      <c r="D31" s="104">
        <v>36542.935099999995</v>
      </c>
      <c r="E31" s="104">
        <v>149321.6875</v>
      </c>
      <c r="F31" s="104">
        <v>34633.6875</v>
      </c>
      <c r="G31" s="104">
        <v>26630.962500000001</v>
      </c>
      <c r="H31" s="104">
        <v>16398.5075</v>
      </c>
      <c r="I31" s="104">
        <v>53038.542499999996</v>
      </c>
      <c r="J31" s="104">
        <v>28612.069999999996</v>
      </c>
      <c r="K31" s="104">
        <v>194550.25099999993</v>
      </c>
      <c r="L31" s="104">
        <v>52590.764999999999</v>
      </c>
      <c r="M31" s="104">
        <v>25304.300000000003</v>
      </c>
      <c r="N31" s="104">
        <v>69680.33249999999</v>
      </c>
      <c r="O31" s="113"/>
      <c r="P31" s="127"/>
      <c r="R31" s="113"/>
    </row>
    <row r="32" spans="1:18" x14ac:dyDescent="0.2">
      <c r="A32" s="203"/>
      <c r="B32" s="107" t="s">
        <v>110</v>
      </c>
      <c r="C32" s="104">
        <v>111989.20749999999</v>
      </c>
      <c r="D32" s="104">
        <v>35011.945</v>
      </c>
      <c r="E32" s="104">
        <v>144514.26250000001</v>
      </c>
      <c r="F32" s="104">
        <v>31288.55</v>
      </c>
      <c r="G32" s="104">
        <v>26572.080000000002</v>
      </c>
      <c r="H32" s="104">
        <v>16551.067500000005</v>
      </c>
      <c r="I32" s="104">
        <v>52499.305</v>
      </c>
      <c r="J32" s="104">
        <v>29977.402499999997</v>
      </c>
      <c r="K32" s="104">
        <v>203938.35350000014</v>
      </c>
      <c r="L32" s="104">
        <v>49977.055</v>
      </c>
      <c r="M32" s="104">
        <v>25470.062500000004</v>
      </c>
      <c r="N32" s="104">
        <v>71341.905000000013</v>
      </c>
      <c r="O32" s="113"/>
      <c r="P32" s="127"/>
      <c r="R32" s="113"/>
    </row>
    <row r="33" spans="1:18" x14ac:dyDescent="0.2">
      <c r="A33" s="203"/>
      <c r="B33" s="107" t="s">
        <v>111</v>
      </c>
      <c r="C33" s="104">
        <v>106011.1675</v>
      </c>
      <c r="D33" s="104">
        <v>39062.135000000002</v>
      </c>
      <c r="E33" s="104">
        <v>127301.1085</v>
      </c>
      <c r="F33" s="104">
        <v>34108.9</v>
      </c>
      <c r="G33" s="104">
        <v>26546.6325</v>
      </c>
      <c r="H33" s="104">
        <v>15930.397500000001</v>
      </c>
      <c r="I33" s="104">
        <v>44835.44</v>
      </c>
      <c r="J33" s="104">
        <v>29697.974999999999</v>
      </c>
      <c r="K33" s="104">
        <v>194436.59349999999</v>
      </c>
      <c r="L33" s="104">
        <v>48683.014999999999</v>
      </c>
      <c r="M33" s="104">
        <v>24862.184999999998</v>
      </c>
      <c r="N33" s="104">
        <v>68744.427500000005</v>
      </c>
      <c r="O33" s="113"/>
      <c r="P33" s="127"/>
      <c r="R33" s="113"/>
    </row>
    <row r="34" spans="1:18" x14ac:dyDescent="0.2">
      <c r="A34" s="203">
        <v>2011</v>
      </c>
      <c r="B34" s="107" t="s">
        <v>112</v>
      </c>
      <c r="C34" s="104">
        <v>94206.632499999992</v>
      </c>
      <c r="D34" s="104">
        <v>38996.54</v>
      </c>
      <c r="E34" s="104">
        <v>128489.5545</v>
      </c>
      <c r="F34" s="104">
        <v>36406.697500000002</v>
      </c>
      <c r="G34" s="104">
        <v>23418.127499999999</v>
      </c>
      <c r="H34" s="104">
        <v>19672.794999999998</v>
      </c>
      <c r="I34" s="104">
        <v>43279.357499999998</v>
      </c>
      <c r="J34" s="104">
        <v>26471.460000000003</v>
      </c>
      <c r="K34" s="104">
        <v>190032.52550000002</v>
      </c>
      <c r="L34" s="104">
        <v>50590.617499999993</v>
      </c>
      <c r="M34" s="104">
        <v>20744.014999999999</v>
      </c>
      <c r="N34" s="104">
        <v>64593.167500000003</v>
      </c>
      <c r="O34" s="113"/>
      <c r="P34" s="127"/>
      <c r="R34" s="113"/>
    </row>
    <row r="35" spans="1:18" x14ac:dyDescent="0.2">
      <c r="A35" s="203"/>
      <c r="B35" s="107" t="s">
        <v>113</v>
      </c>
      <c r="C35" s="104">
        <v>101540.15999999999</v>
      </c>
      <c r="D35" s="104">
        <v>42042.757499999992</v>
      </c>
      <c r="E35" s="104">
        <v>131901.3725</v>
      </c>
      <c r="F35" s="104">
        <v>37184.92</v>
      </c>
      <c r="G35" s="104">
        <v>23294.485000000001</v>
      </c>
      <c r="H35" s="104">
        <v>17172.912500000002</v>
      </c>
      <c r="I35" s="104">
        <v>43771.417500000003</v>
      </c>
      <c r="J35" s="104">
        <v>26450.364999999998</v>
      </c>
      <c r="K35" s="104">
        <v>175010.56949999993</v>
      </c>
      <c r="L35" s="104">
        <v>45997.767499999994</v>
      </c>
      <c r="M35" s="104">
        <v>19928.114999999998</v>
      </c>
      <c r="N35" s="104">
        <v>62124.11</v>
      </c>
      <c r="O35" s="113"/>
      <c r="P35" s="127"/>
      <c r="R35" s="113"/>
    </row>
    <row r="36" spans="1:18" x14ac:dyDescent="0.2">
      <c r="A36" s="203"/>
      <c r="B36" s="107" t="s">
        <v>114</v>
      </c>
      <c r="C36" s="104">
        <v>124251.41250000001</v>
      </c>
      <c r="D36" s="104">
        <v>48520.217999999993</v>
      </c>
      <c r="E36" s="104">
        <v>152091.53749999998</v>
      </c>
      <c r="F36" s="104">
        <v>46469.197499999995</v>
      </c>
      <c r="G36" s="104">
        <v>31979.332499999997</v>
      </c>
      <c r="H36" s="104">
        <v>23774.787500000002</v>
      </c>
      <c r="I36" s="104">
        <v>55550.425000000003</v>
      </c>
      <c r="J36" s="104">
        <v>34677.910000000003</v>
      </c>
      <c r="K36" s="104">
        <v>236789.51700000005</v>
      </c>
      <c r="L36" s="104">
        <v>56142.092499999999</v>
      </c>
      <c r="M36" s="104">
        <v>26280.41</v>
      </c>
      <c r="N36" s="104">
        <v>78159.925000000017</v>
      </c>
      <c r="O36" s="113"/>
      <c r="P36" s="127"/>
      <c r="R36" s="113"/>
    </row>
    <row r="37" spans="1:18" x14ac:dyDescent="0.2">
      <c r="A37" s="203"/>
      <c r="B37" s="107" t="s">
        <v>102</v>
      </c>
      <c r="C37" s="104">
        <v>103840.5625</v>
      </c>
      <c r="D37" s="104">
        <v>46539.906500000005</v>
      </c>
      <c r="E37" s="104">
        <v>136291.47750000001</v>
      </c>
      <c r="F37" s="104">
        <v>40522.759999999995</v>
      </c>
      <c r="G37" s="104">
        <v>25731.4925</v>
      </c>
      <c r="H37" s="104">
        <v>19807.904999999999</v>
      </c>
      <c r="I37" s="104">
        <v>45939.270000000004</v>
      </c>
      <c r="J37" s="104">
        <v>30869.087499999998</v>
      </c>
      <c r="K37" s="104">
        <v>190802.60549999995</v>
      </c>
      <c r="L37" s="104">
        <v>47811.842499999999</v>
      </c>
      <c r="M37" s="104">
        <v>21021.07</v>
      </c>
      <c r="N37" s="104">
        <v>67648.354999999996</v>
      </c>
      <c r="O37" s="113"/>
      <c r="P37" s="127"/>
      <c r="R37" s="113"/>
    </row>
    <row r="38" spans="1:18" x14ac:dyDescent="0.2">
      <c r="A38" s="203"/>
      <c r="B38" s="107" t="s">
        <v>104</v>
      </c>
      <c r="C38" s="104">
        <v>123415.91250000002</v>
      </c>
      <c r="D38" s="104">
        <v>49252.417500000003</v>
      </c>
      <c r="E38" s="104">
        <v>153467.49249999999</v>
      </c>
      <c r="F38" s="104">
        <v>42301.80750000001</v>
      </c>
      <c r="G38" s="104">
        <v>26527.887499999997</v>
      </c>
      <c r="H38" s="104">
        <v>20212.940000000002</v>
      </c>
      <c r="I38" s="104">
        <v>50482.115000000005</v>
      </c>
      <c r="J38" s="104">
        <v>32093.452499999999</v>
      </c>
      <c r="K38" s="104">
        <v>220130.42950000014</v>
      </c>
      <c r="L38" s="104">
        <v>48148.832499999997</v>
      </c>
      <c r="M38" s="104">
        <v>24855.334999999995</v>
      </c>
      <c r="N38" s="104">
        <v>79289.242499999993</v>
      </c>
      <c r="O38" s="113"/>
      <c r="P38" s="127"/>
      <c r="R38" s="113"/>
    </row>
    <row r="39" spans="1:18" x14ac:dyDescent="0.2">
      <c r="A39" s="203"/>
      <c r="B39" s="107" t="s">
        <v>105</v>
      </c>
      <c r="C39" s="104">
        <v>114226.11</v>
      </c>
      <c r="D39" s="104">
        <v>39087.222500000003</v>
      </c>
      <c r="E39" s="104">
        <v>148721.29750000002</v>
      </c>
      <c r="F39" s="104">
        <v>34904.75</v>
      </c>
      <c r="G39" s="104">
        <v>26532.42</v>
      </c>
      <c r="H39" s="104">
        <v>22808.502499999999</v>
      </c>
      <c r="I39" s="104">
        <v>49371.637500000004</v>
      </c>
      <c r="J39" s="104">
        <v>31209.954999999998</v>
      </c>
      <c r="K39" s="104">
        <v>198288.47700000004</v>
      </c>
      <c r="L39" s="104">
        <v>51383.187499999993</v>
      </c>
      <c r="M39" s="104">
        <v>23945.537500000002</v>
      </c>
      <c r="N39" s="104">
        <v>66628.039999999994</v>
      </c>
      <c r="O39" s="113"/>
      <c r="P39" s="127"/>
      <c r="R39" s="113"/>
    </row>
    <row r="40" spans="1:18" x14ac:dyDescent="0.2">
      <c r="A40" s="203"/>
      <c r="B40" s="107" t="s">
        <v>106</v>
      </c>
      <c r="C40" s="104">
        <v>117505.05</v>
      </c>
      <c r="D40" s="104">
        <v>42884.152499999997</v>
      </c>
      <c r="E40" s="104">
        <v>159362.65999999997</v>
      </c>
      <c r="F40" s="104">
        <v>36530.105000000003</v>
      </c>
      <c r="G40" s="104">
        <v>28397.47</v>
      </c>
      <c r="H40" s="104">
        <v>20602.677499999998</v>
      </c>
      <c r="I40" s="104">
        <v>49880.286</v>
      </c>
      <c r="J40" s="104">
        <v>33057.465000000004</v>
      </c>
      <c r="K40" s="104">
        <v>212296.70049999992</v>
      </c>
      <c r="L40" s="104">
        <v>49988.432499999995</v>
      </c>
      <c r="M40" s="104">
        <v>25779.953500000003</v>
      </c>
      <c r="N40" s="104">
        <v>75443.626500000013</v>
      </c>
      <c r="O40" s="113"/>
      <c r="P40" s="127"/>
      <c r="R40" s="113"/>
    </row>
    <row r="41" spans="1:18" x14ac:dyDescent="0.2">
      <c r="A41" s="203"/>
      <c r="B41" s="107" t="s">
        <v>107</v>
      </c>
      <c r="C41" s="104">
        <v>128839.82</v>
      </c>
      <c r="D41" s="104">
        <v>44415.655000000006</v>
      </c>
      <c r="E41" s="104">
        <v>171337.61000000002</v>
      </c>
      <c r="F41" s="104">
        <v>36709.599999999999</v>
      </c>
      <c r="G41" s="104">
        <v>31176.59</v>
      </c>
      <c r="H41" s="104">
        <v>24143.3475</v>
      </c>
      <c r="I41" s="104">
        <v>51863.490000000005</v>
      </c>
      <c r="J41" s="104">
        <v>33299.805</v>
      </c>
      <c r="K41" s="104">
        <v>227240.3714999998</v>
      </c>
      <c r="L41" s="104">
        <v>62277.27</v>
      </c>
      <c r="M41" s="104">
        <v>28364.737499999996</v>
      </c>
      <c r="N41" s="104">
        <v>76882.595000000001</v>
      </c>
      <c r="O41" s="113"/>
      <c r="P41" s="127"/>
      <c r="R41" s="113"/>
    </row>
    <row r="42" spans="1:18" x14ac:dyDescent="0.2">
      <c r="A42" s="203"/>
      <c r="B42" s="107" t="s">
        <v>108</v>
      </c>
      <c r="C42" s="104">
        <v>127207.7865</v>
      </c>
      <c r="D42" s="104">
        <v>42973.487999999998</v>
      </c>
      <c r="E42" s="104">
        <v>165430.53250000003</v>
      </c>
      <c r="F42" s="104">
        <v>35677.359999999993</v>
      </c>
      <c r="G42" s="104">
        <v>30348.572499999998</v>
      </c>
      <c r="H42" s="104">
        <v>26479.152500000004</v>
      </c>
      <c r="I42" s="104">
        <v>59828.819999999992</v>
      </c>
      <c r="J42" s="104">
        <v>33091.1875</v>
      </c>
      <c r="K42" s="104">
        <v>224180.17499999993</v>
      </c>
      <c r="L42" s="104">
        <v>64955.829999999987</v>
      </c>
      <c r="M42" s="104">
        <v>29463.802499999998</v>
      </c>
      <c r="N42" s="104">
        <v>78412.597500000003</v>
      </c>
      <c r="O42" s="113"/>
      <c r="P42" s="127"/>
      <c r="R42" s="113"/>
    </row>
    <row r="43" spans="1:18" x14ac:dyDescent="0.2">
      <c r="A43" s="203"/>
      <c r="B43" s="107" t="s">
        <v>109</v>
      </c>
      <c r="C43" s="104">
        <v>127361.83749999999</v>
      </c>
      <c r="D43" s="104">
        <v>40506.912499999999</v>
      </c>
      <c r="E43" s="104">
        <v>154928.11999999994</v>
      </c>
      <c r="F43" s="104">
        <v>33564.702499999992</v>
      </c>
      <c r="G43" s="104">
        <v>29358.764999999999</v>
      </c>
      <c r="H43" s="104">
        <v>22729.287500000002</v>
      </c>
      <c r="I43" s="104">
        <v>54601.395499999991</v>
      </c>
      <c r="J43" s="104">
        <v>33633.205000000002</v>
      </c>
      <c r="K43" s="104">
        <v>232685.80649999998</v>
      </c>
      <c r="L43" s="104">
        <v>54038.822499999995</v>
      </c>
      <c r="M43" s="104">
        <v>26193.587500000001</v>
      </c>
      <c r="N43" s="104">
        <v>78106.472499999989</v>
      </c>
      <c r="O43" s="113"/>
      <c r="P43" s="127"/>
      <c r="R43" s="113"/>
    </row>
    <row r="44" spans="1:18" x14ac:dyDescent="0.2">
      <c r="A44" s="203"/>
      <c r="B44" s="107" t="s">
        <v>110</v>
      </c>
      <c r="C44" s="104">
        <v>130743.99500000001</v>
      </c>
      <c r="D44" s="104">
        <v>37739.402500000004</v>
      </c>
      <c r="E44" s="104">
        <v>140045.5465</v>
      </c>
      <c r="F44" s="104">
        <v>30670.735000000001</v>
      </c>
      <c r="G44" s="104">
        <v>29316.757500000003</v>
      </c>
      <c r="H44" s="104">
        <v>22704.434999999998</v>
      </c>
      <c r="I44" s="104">
        <v>67858.412499999991</v>
      </c>
      <c r="J44" s="104">
        <v>35626.785499999998</v>
      </c>
      <c r="K44" s="104">
        <v>231751.95250000007</v>
      </c>
      <c r="L44" s="104">
        <v>57969.232500000006</v>
      </c>
      <c r="M44" s="104">
        <v>27178.557499999999</v>
      </c>
      <c r="N44" s="104">
        <v>74224.164999999994</v>
      </c>
      <c r="O44" s="113"/>
      <c r="P44" s="127"/>
      <c r="R44" s="113"/>
    </row>
    <row r="45" spans="1:18" x14ac:dyDescent="0.2">
      <c r="A45" s="203"/>
      <c r="B45" s="107" t="s">
        <v>111</v>
      </c>
      <c r="C45" s="104">
        <v>127691.285</v>
      </c>
      <c r="D45" s="104">
        <v>39919.439999999995</v>
      </c>
      <c r="E45" s="104">
        <v>138050.64449999999</v>
      </c>
      <c r="F45" s="104">
        <v>32001.865000000002</v>
      </c>
      <c r="G45" s="104">
        <v>29304.912499999999</v>
      </c>
      <c r="H45" s="104">
        <v>23333.432499999999</v>
      </c>
      <c r="I45" s="104">
        <v>52156.387499999997</v>
      </c>
      <c r="J45" s="104">
        <v>31830.827500000003</v>
      </c>
      <c r="K45" s="104">
        <v>253998.61850000004</v>
      </c>
      <c r="L45" s="104">
        <v>55182.267500000002</v>
      </c>
      <c r="M45" s="104">
        <v>26153.342499999995</v>
      </c>
      <c r="N45" s="104">
        <v>74231.372499999998</v>
      </c>
      <c r="O45" s="113"/>
      <c r="P45" s="127"/>
      <c r="R45" s="113"/>
    </row>
    <row r="46" spans="1:18" x14ac:dyDescent="0.2">
      <c r="A46" s="203">
        <v>2012</v>
      </c>
      <c r="B46" s="107" t="s">
        <v>112</v>
      </c>
      <c r="C46" s="104">
        <v>114903.0325</v>
      </c>
      <c r="D46" s="104">
        <v>40441.287499999999</v>
      </c>
      <c r="E46" s="104">
        <v>135372.09000000003</v>
      </c>
      <c r="F46" s="104">
        <v>35141.85</v>
      </c>
      <c r="G46" s="104">
        <v>24621.195</v>
      </c>
      <c r="H46" s="104">
        <v>24131.670000000002</v>
      </c>
      <c r="I46" s="104">
        <v>56464.22</v>
      </c>
      <c r="J46" s="104">
        <v>35541.3125</v>
      </c>
      <c r="K46" s="104">
        <v>217516.8175</v>
      </c>
      <c r="L46" s="104">
        <v>56575.80750000001</v>
      </c>
      <c r="M46" s="104">
        <v>21425.059999999998</v>
      </c>
      <c r="N46" s="104">
        <v>61149.375</v>
      </c>
      <c r="O46" s="113"/>
      <c r="P46" s="127"/>
      <c r="R46" s="113"/>
    </row>
    <row r="47" spans="1:18" x14ac:dyDescent="0.2">
      <c r="A47" s="203"/>
      <c r="B47" s="107" t="s">
        <v>113</v>
      </c>
      <c r="C47" s="104">
        <v>120960.99799999999</v>
      </c>
      <c r="D47" s="104">
        <v>37583.859999999993</v>
      </c>
      <c r="E47" s="104">
        <v>137090.04749999996</v>
      </c>
      <c r="F47" s="104">
        <v>36450.504999999997</v>
      </c>
      <c r="G47" s="104">
        <v>25714.465</v>
      </c>
      <c r="H47" s="104">
        <v>24263.517500000002</v>
      </c>
      <c r="I47" s="104">
        <v>67931.312999999995</v>
      </c>
      <c r="J47" s="104">
        <v>31153.0625</v>
      </c>
      <c r="K47" s="104">
        <v>218957.38049999997</v>
      </c>
      <c r="L47" s="104">
        <v>59028.513000000006</v>
      </c>
      <c r="M47" s="104">
        <v>20512.829999999998</v>
      </c>
      <c r="N47" s="104">
        <v>66968.567500000005</v>
      </c>
      <c r="O47" s="113"/>
      <c r="P47" s="127"/>
      <c r="R47" s="113"/>
    </row>
    <row r="48" spans="1:18" x14ac:dyDescent="0.2">
      <c r="A48" s="203"/>
      <c r="B48" s="107" t="s">
        <v>114</v>
      </c>
      <c r="C48" s="104">
        <v>131545.0275</v>
      </c>
      <c r="D48" s="104">
        <v>49739.3675</v>
      </c>
      <c r="E48" s="104">
        <v>147377.21250000002</v>
      </c>
      <c r="F48" s="104">
        <v>42034.747500000005</v>
      </c>
      <c r="G48" s="104">
        <v>30021.442499999997</v>
      </c>
      <c r="H48" s="104">
        <v>29530.537499999999</v>
      </c>
      <c r="I48" s="104">
        <v>75769.122500000012</v>
      </c>
      <c r="J48" s="104">
        <v>33381.15</v>
      </c>
      <c r="K48" s="104">
        <v>248006.24199999991</v>
      </c>
      <c r="L48" s="104">
        <v>66938.709999999992</v>
      </c>
      <c r="M48" s="104">
        <v>24057.59</v>
      </c>
      <c r="N48" s="104">
        <v>72051.742500000022</v>
      </c>
      <c r="O48" s="113"/>
      <c r="P48" s="127"/>
      <c r="R48" s="113"/>
    </row>
    <row r="49" spans="1:18" x14ac:dyDescent="0.2">
      <c r="A49" s="203"/>
      <c r="B49" s="107" t="s">
        <v>102</v>
      </c>
      <c r="C49" s="104">
        <v>110911.7325</v>
      </c>
      <c r="D49" s="104">
        <v>42249.905000000013</v>
      </c>
      <c r="E49" s="104">
        <v>124773.47749999998</v>
      </c>
      <c r="F49" s="104">
        <v>36379.136000000006</v>
      </c>
      <c r="G49" s="104">
        <v>23055.922500000001</v>
      </c>
      <c r="H49" s="104">
        <v>22457.752500000002</v>
      </c>
      <c r="I49" s="104">
        <v>63028.232499999998</v>
      </c>
      <c r="J49" s="104">
        <v>28772.094999999998</v>
      </c>
      <c r="K49" s="104">
        <v>201529.14000000007</v>
      </c>
      <c r="L49" s="104">
        <v>52746.724999999999</v>
      </c>
      <c r="M49" s="104">
        <v>19985.579999999998</v>
      </c>
      <c r="N49" s="104">
        <v>63652.29</v>
      </c>
      <c r="O49" s="113"/>
      <c r="P49" s="127"/>
      <c r="R49" s="113"/>
    </row>
    <row r="50" spans="1:18" x14ac:dyDescent="0.2">
      <c r="A50" s="203"/>
      <c r="B50" s="107" t="s">
        <v>104</v>
      </c>
      <c r="C50" s="104">
        <v>122854.3325</v>
      </c>
      <c r="D50" s="104">
        <v>45548.490000000005</v>
      </c>
      <c r="E50" s="104">
        <v>149577.6225</v>
      </c>
      <c r="F50" s="104">
        <v>37433.56</v>
      </c>
      <c r="G50" s="104">
        <v>28448.865000000002</v>
      </c>
      <c r="H50" s="104">
        <v>24567.774999999998</v>
      </c>
      <c r="I50" s="104">
        <v>78370.260000000009</v>
      </c>
      <c r="J50" s="104">
        <v>33263.032500000001</v>
      </c>
      <c r="K50" s="104">
        <v>223197.33600000001</v>
      </c>
      <c r="L50" s="104">
        <v>63144.588499999983</v>
      </c>
      <c r="M50" s="104">
        <v>26769.302499999998</v>
      </c>
      <c r="N50" s="104">
        <v>71515.400000000009</v>
      </c>
      <c r="O50" s="113"/>
      <c r="P50" s="127"/>
      <c r="R50" s="113"/>
    </row>
    <row r="51" spans="1:18" x14ac:dyDescent="0.2">
      <c r="A51" s="203"/>
      <c r="B51" s="107" t="s">
        <v>105</v>
      </c>
      <c r="C51" s="104">
        <v>122651.53749999999</v>
      </c>
      <c r="D51" s="104">
        <v>43443.17500000001</v>
      </c>
      <c r="E51" s="104">
        <v>135130.24249999999</v>
      </c>
      <c r="F51" s="104">
        <v>43938.194999999992</v>
      </c>
      <c r="G51" s="104">
        <v>31144.805</v>
      </c>
      <c r="H51" s="104">
        <v>23878.089999999997</v>
      </c>
      <c r="I51" s="104">
        <v>71420.697500000009</v>
      </c>
      <c r="J51" s="104">
        <v>33377.182499999995</v>
      </c>
      <c r="K51" s="104">
        <v>218585.66500000004</v>
      </c>
      <c r="L51" s="104">
        <v>59313.53300000001</v>
      </c>
      <c r="M51" s="104">
        <v>24857.1175</v>
      </c>
      <c r="N51" s="104">
        <v>71479.045000000013</v>
      </c>
      <c r="O51" s="113"/>
      <c r="P51" s="127"/>
      <c r="R51" s="113"/>
    </row>
    <row r="52" spans="1:18" x14ac:dyDescent="0.2">
      <c r="A52" s="203"/>
      <c r="B52" s="107" t="s">
        <v>106</v>
      </c>
      <c r="C52" s="104">
        <v>122973.795</v>
      </c>
      <c r="D52" s="104">
        <v>44775.81</v>
      </c>
      <c r="E52" s="104">
        <v>136618.12749999997</v>
      </c>
      <c r="F52" s="104">
        <v>44039.237499999996</v>
      </c>
      <c r="G52" s="104">
        <v>27151.657500000001</v>
      </c>
      <c r="H52" s="104">
        <v>21940.702499999999</v>
      </c>
      <c r="I52" s="104">
        <v>75700.788</v>
      </c>
      <c r="J52" s="104">
        <v>31792.809999999998</v>
      </c>
      <c r="K52" s="104">
        <v>211115.97000000003</v>
      </c>
      <c r="L52" s="104">
        <v>65337.9755</v>
      </c>
      <c r="M52" s="104">
        <v>26254.059999999998</v>
      </c>
      <c r="N52" s="104">
        <v>71931.627500000017</v>
      </c>
      <c r="O52" s="113"/>
      <c r="P52" s="127"/>
      <c r="R52" s="113"/>
    </row>
    <row r="53" spans="1:18" x14ac:dyDescent="0.2">
      <c r="A53" s="203"/>
      <c r="B53" s="107" t="s">
        <v>107</v>
      </c>
      <c r="C53" s="104">
        <v>124203.29550000001</v>
      </c>
      <c r="D53" s="104">
        <v>47538.172499999993</v>
      </c>
      <c r="E53" s="104">
        <v>142263.86099999998</v>
      </c>
      <c r="F53" s="104">
        <v>42470.757500000007</v>
      </c>
      <c r="G53" s="104">
        <v>26253.625</v>
      </c>
      <c r="H53" s="104">
        <v>21911.61</v>
      </c>
      <c r="I53" s="104">
        <v>80382.662499999991</v>
      </c>
      <c r="J53" s="104">
        <v>32049.19</v>
      </c>
      <c r="K53" s="104">
        <v>220782.36700000009</v>
      </c>
      <c r="L53" s="104">
        <v>66753.09</v>
      </c>
      <c r="M53" s="104">
        <v>28652.952500000003</v>
      </c>
      <c r="N53" s="104">
        <v>73201.396500000003</v>
      </c>
      <c r="O53" s="113"/>
      <c r="P53" s="127"/>
      <c r="R53" s="113"/>
    </row>
    <row r="54" spans="1:18" x14ac:dyDescent="0.2">
      <c r="A54" s="203"/>
      <c r="B54" s="107" t="s">
        <v>108</v>
      </c>
      <c r="C54" s="104">
        <v>122323.24</v>
      </c>
      <c r="D54" s="104">
        <v>44958.745000000003</v>
      </c>
      <c r="E54" s="104">
        <v>129262.96749999996</v>
      </c>
      <c r="F54" s="104">
        <v>41791.302499999991</v>
      </c>
      <c r="G54" s="104">
        <v>27342.191999999999</v>
      </c>
      <c r="H54" s="104">
        <v>20206.182499999999</v>
      </c>
      <c r="I54" s="104">
        <v>74069.843999999997</v>
      </c>
      <c r="J54" s="104">
        <v>30620.512500000001</v>
      </c>
      <c r="K54" s="104">
        <v>212447.82349999994</v>
      </c>
      <c r="L54" s="104">
        <v>62779.627500000002</v>
      </c>
      <c r="M54" s="104">
        <v>26095.235000000004</v>
      </c>
      <c r="N54" s="104">
        <v>70848.984000000011</v>
      </c>
      <c r="O54" s="113"/>
      <c r="P54" s="127"/>
      <c r="R54" s="113"/>
    </row>
    <row r="55" spans="1:18" x14ac:dyDescent="0.2">
      <c r="A55" s="203"/>
      <c r="B55" s="107" t="s">
        <v>109</v>
      </c>
      <c r="C55" s="104">
        <v>127054.81700000001</v>
      </c>
      <c r="D55" s="104">
        <v>46544.205000000002</v>
      </c>
      <c r="E55" s="104">
        <v>132757.67600000001</v>
      </c>
      <c r="F55" s="104">
        <v>42181.7255</v>
      </c>
      <c r="G55" s="104">
        <v>27378.715</v>
      </c>
      <c r="H55" s="104">
        <v>20228.150000000001</v>
      </c>
      <c r="I55" s="104">
        <v>77634.433000000005</v>
      </c>
      <c r="J55" s="104">
        <v>35182.855000000003</v>
      </c>
      <c r="K55" s="104">
        <v>227913.67949999997</v>
      </c>
      <c r="L55" s="104">
        <v>65209.432500000003</v>
      </c>
      <c r="M55" s="104">
        <v>27351.670000000002</v>
      </c>
      <c r="N55" s="104">
        <v>77353.290000000008</v>
      </c>
      <c r="O55" s="113"/>
      <c r="P55" s="127"/>
      <c r="R55" s="113"/>
    </row>
    <row r="56" spans="1:18" x14ac:dyDescent="0.2">
      <c r="A56" s="203"/>
      <c r="B56" s="107" t="s">
        <v>110</v>
      </c>
      <c r="C56" s="104">
        <v>121177.5555</v>
      </c>
      <c r="D56" s="104">
        <v>48095.562500000007</v>
      </c>
      <c r="E56" s="104">
        <v>134876.13749999992</v>
      </c>
      <c r="F56" s="104">
        <v>39482.255000000005</v>
      </c>
      <c r="G56" s="104">
        <v>28812.18</v>
      </c>
      <c r="H56" s="104">
        <v>21810.115000000002</v>
      </c>
      <c r="I56" s="104">
        <v>81862.118000000002</v>
      </c>
      <c r="J56" s="104">
        <v>35291.862500000003</v>
      </c>
      <c r="K56" s="104">
        <v>236030.25600000011</v>
      </c>
      <c r="L56" s="104">
        <v>64752.213000000003</v>
      </c>
      <c r="M56" s="104">
        <v>28728.904999999999</v>
      </c>
      <c r="N56" s="104">
        <v>74150.429499999998</v>
      </c>
      <c r="O56" s="113"/>
      <c r="P56" s="127"/>
      <c r="R56" s="113"/>
    </row>
    <row r="57" spans="1:18" x14ac:dyDescent="0.2">
      <c r="A57" s="203"/>
      <c r="B57" s="107" t="s">
        <v>111</v>
      </c>
      <c r="C57" s="104">
        <v>109014.5825</v>
      </c>
      <c r="D57" s="104">
        <v>46555.527499999997</v>
      </c>
      <c r="E57" s="104">
        <v>113626.21549999996</v>
      </c>
      <c r="F57" s="104">
        <v>42141.546000000002</v>
      </c>
      <c r="G57" s="104">
        <v>25321.584999999999</v>
      </c>
      <c r="H57" s="104">
        <v>18274.97</v>
      </c>
      <c r="I57" s="104">
        <v>66754.904500000004</v>
      </c>
      <c r="J57" s="104">
        <v>33354.465000000004</v>
      </c>
      <c r="K57" s="104">
        <v>224826.49400000004</v>
      </c>
      <c r="L57" s="104">
        <v>58044.06549999999</v>
      </c>
      <c r="M57" s="104">
        <v>25830.7075</v>
      </c>
      <c r="N57" s="104">
        <v>67740.152500000011</v>
      </c>
      <c r="O57" s="113"/>
      <c r="P57" s="127"/>
      <c r="R57" s="113"/>
    </row>
    <row r="58" spans="1:18" x14ac:dyDescent="0.2">
      <c r="A58" s="203">
        <v>2013</v>
      </c>
      <c r="B58" s="107" t="s">
        <v>112</v>
      </c>
      <c r="C58" s="104">
        <v>106355.31499999999</v>
      </c>
      <c r="D58" s="104">
        <v>49016.352500000001</v>
      </c>
      <c r="E58" s="104">
        <v>108481.2415</v>
      </c>
      <c r="F58" s="104">
        <v>45681.460000000006</v>
      </c>
      <c r="G58" s="104">
        <v>23470.922500000001</v>
      </c>
      <c r="H58" s="104">
        <v>18844.302499999998</v>
      </c>
      <c r="I58" s="104">
        <v>71102.343999999997</v>
      </c>
      <c r="J58" s="104">
        <v>31014.512499999997</v>
      </c>
      <c r="K58" s="104">
        <v>199312.37700000004</v>
      </c>
      <c r="L58" s="104">
        <v>58160.692500000005</v>
      </c>
      <c r="M58" s="104">
        <v>24527.197500000002</v>
      </c>
      <c r="N58" s="104">
        <v>61174.847500000003</v>
      </c>
      <c r="O58" s="113"/>
      <c r="P58" s="127"/>
      <c r="R58" s="113"/>
    </row>
    <row r="59" spans="1:18" x14ac:dyDescent="0.2">
      <c r="A59" s="203"/>
      <c r="B59" s="107" t="s">
        <v>113</v>
      </c>
      <c r="C59" s="104">
        <v>113996.10749999998</v>
      </c>
      <c r="D59" s="104">
        <v>44522.657499999994</v>
      </c>
      <c r="E59" s="104">
        <v>116766.05250000003</v>
      </c>
      <c r="F59" s="104">
        <v>43583.502</v>
      </c>
      <c r="G59" s="104">
        <v>25270.535</v>
      </c>
      <c r="H59" s="104">
        <v>19087.514999999999</v>
      </c>
      <c r="I59" s="104">
        <v>77745.11</v>
      </c>
      <c r="J59" s="104">
        <v>32790.434999999998</v>
      </c>
      <c r="K59" s="104">
        <v>197411.81350000005</v>
      </c>
      <c r="L59" s="104">
        <v>60757.707000000009</v>
      </c>
      <c r="M59" s="104">
        <v>24615.859999999997</v>
      </c>
      <c r="N59" s="104">
        <v>70373.834000000003</v>
      </c>
      <c r="O59" s="113"/>
      <c r="P59" s="127"/>
      <c r="R59" s="113"/>
    </row>
    <row r="60" spans="1:18" x14ac:dyDescent="0.2">
      <c r="A60" s="203"/>
      <c r="B60" s="107" t="s">
        <v>114</v>
      </c>
      <c r="C60" s="104">
        <v>112246.4595</v>
      </c>
      <c r="D60" s="104">
        <v>51714.709499999997</v>
      </c>
      <c r="E60" s="104">
        <v>108746.16250000001</v>
      </c>
      <c r="F60" s="104">
        <v>42934.160500000005</v>
      </c>
      <c r="G60" s="104">
        <v>23152.5075</v>
      </c>
      <c r="H60" s="104">
        <v>19410.079999999998</v>
      </c>
      <c r="I60" s="104">
        <v>70259.149999999994</v>
      </c>
      <c r="J60" s="104">
        <v>32656.382500000003</v>
      </c>
      <c r="K60" s="104">
        <v>200063.364</v>
      </c>
      <c r="L60" s="104">
        <v>62114.827500000014</v>
      </c>
      <c r="M60" s="104">
        <v>22541.019999999997</v>
      </c>
      <c r="N60" s="104">
        <v>62269.439500000008</v>
      </c>
      <c r="O60" s="113"/>
      <c r="P60" s="127"/>
      <c r="R60" s="113"/>
    </row>
    <row r="61" spans="1:18" x14ac:dyDescent="0.2">
      <c r="A61" s="203"/>
      <c r="B61" s="107" t="s">
        <v>102</v>
      </c>
      <c r="C61" s="104">
        <v>127830.81800000001</v>
      </c>
      <c r="D61" s="104">
        <v>56589.428500000002</v>
      </c>
      <c r="E61" s="104">
        <v>131996.55449999997</v>
      </c>
      <c r="F61" s="104">
        <v>48306.784999999996</v>
      </c>
      <c r="G61" s="104">
        <v>25408.885000000002</v>
      </c>
      <c r="H61" s="104">
        <v>20899.435000000001</v>
      </c>
      <c r="I61" s="104">
        <v>86226.237500000003</v>
      </c>
      <c r="J61" s="104">
        <v>31767.162499999999</v>
      </c>
      <c r="K61" s="104">
        <v>225132.54400000002</v>
      </c>
      <c r="L61" s="104">
        <v>65512.753000000004</v>
      </c>
      <c r="M61" s="104">
        <v>25565.229999999996</v>
      </c>
      <c r="N61" s="104">
        <v>72614.627500000002</v>
      </c>
      <c r="O61" s="113"/>
      <c r="P61" s="127"/>
      <c r="R61" s="113"/>
    </row>
    <row r="62" spans="1:18" x14ac:dyDescent="0.2">
      <c r="A62" s="203"/>
      <c r="B62" s="107" t="s">
        <v>104</v>
      </c>
      <c r="C62" s="104">
        <v>126670.96800000001</v>
      </c>
      <c r="D62" s="104">
        <v>55764.965500000006</v>
      </c>
      <c r="E62" s="104">
        <v>124743.45750000003</v>
      </c>
      <c r="F62" s="104">
        <v>47105.631000000001</v>
      </c>
      <c r="G62" s="104">
        <v>25439.392500000002</v>
      </c>
      <c r="H62" s="104">
        <v>19536.560000000001</v>
      </c>
      <c r="I62" s="104">
        <v>82579.352499999979</v>
      </c>
      <c r="J62" s="104">
        <v>32446.167500000003</v>
      </c>
      <c r="K62" s="104">
        <v>225208.29650000005</v>
      </c>
      <c r="L62" s="104">
        <v>64168.227500000008</v>
      </c>
      <c r="M62" s="104">
        <v>24338.507500000003</v>
      </c>
      <c r="N62" s="104">
        <v>73644.049500000008</v>
      </c>
      <c r="O62" s="113"/>
      <c r="P62" s="127"/>
      <c r="R62" s="113"/>
    </row>
    <row r="63" spans="1:18" x14ac:dyDescent="0.2">
      <c r="A63" s="203"/>
      <c r="B63" s="107" t="s">
        <v>105</v>
      </c>
      <c r="C63" s="104">
        <v>116533.96399999999</v>
      </c>
      <c r="D63" s="104">
        <v>47902.798000000003</v>
      </c>
      <c r="E63" s="104">
        <v>125032.59400000001</v>
      </c>
      <c r="F63" s="104">
        <v>43806.942000000003</v>
      </c>
      <c r="G63" s="104">
        <v>23336.084999999999</v>
      </c>
      <c r="H63" s="104">
        <v>18521.9375</v>
      </c>
      <c r="I63" s="104">
        <v>79239.099500000011</v>
      </c>
      <c r="J63" s="104">
        <v>29078.989999999998</v>
      </c>
      <c r="K63" s="104">
        <v>219854.27150000006</v>
      </c>
      <c r="L63" s="104">
        <v>63687.985000000001</v>
      </c>
      <c r="M63" s="104">
        <v>24827.907499999998</v>
      </c>
      <c r="N63" s="104">
        <v>72988.148000000001</v>
      </c>
      <c r="O63" s="113"/>
      <c r="P63" s="127"/>
      <c r="R63" s="113"/>
    </row>
    <row r="64" spans="1:18" x14ac:dyDescent="0.2">
      <c r="A64" s="203"/>
      <c r="B64" s="107" t="s">
        <v>106</v>
      </c>
      <c r="C64" s="104">
        <v>139614.171</v>
      </c>
      <c r="D64" s="104">
        <v>59855.75</v>
      </c>
      <c r="E64" s="104">
        <v>137889.37499999997</v>
      </c>
      <c r="F64" s="104">
        <v>47579.764999999999</v>
      </c>
      <c r="G64" s="104">
        <v>24037.297500000001</v>
      </c>
      <c r="H64" s="104">
        <v>23489.2575</v>
      </c>
      <c r="I64" s="104">
        <v>93919.487500000003</v>
      </c>
      <c r="J64" s="104">
        <v>32349.700000000004</v>
      </c>
      <c r="K64" s="104">
        <v>246285.83649999992</v>
      </c>
      <c r="L64" s="104">
        <v>66602.13</v>
      </c>
      <c r="M64" s="104">
        <v>27856.5</v>
      </c>
      <c r="N64" s="104">
        <v>80997.316999999995</v>
      </c>
      <c r="O64" s="113"/>
      <c r="P64" s="127"/>
      <c r="R64" s="113"/>
    </row>
    <row r="65" spans="1:18" x14ac:dyDescent="0.2">
      <c r="A65" s="203"/>
      <c r="B65" s="107" t="s">
        <v>107</v>
      </c>
      <c r="C65" s="104">
        <v>122278.88949999999</v>
      </c>
      <c r="D65" s="104">
        <v>52524.085000000006</v>
      </c>
      <c r="E65" s="104">
        <v>128223.98950000003</v>
      </c>
      <c r="F65" s="104">
        <v>49321.922999999995</v>
      </c>
      <c r="G65" s="104">
        <v>17929.294999999998</v>
      </c>
      <c r="H65" s="104">
        <v>19476.924999999999</v>
      </c>
      <c r="I65" s="104">
        <v>77651.939499999993</v>
      </c>
      <c r="J65" s="104">
        <v>25808.407499999998</v>
      </c>
      <c r="K65" s="104">
        <v>208608.21649999992</v>
      </c>
      <c r="L65" s="104">
        <v>61409.2</v>
      </c>
      <c r="M65" s="104">
        <v>28461.977500000001</v>
      </c>
      <c r="N65" s="104">
        <v>78728.289500000014</v>
      </c>
      <c r="O65" s="113"/>
      <c r="P65" s="127"/>
      <c r="R65" s="113"/>
    </row>
    <row r="66" spans="1:18" x14ac:dyDescent="0.2">
      <c r="A66" s="203"/>
      <c r="B66" s="107" t="s">
        <v>108</v>
      </c>
      <c r="C66" s="104">
        <v>147042.88150000002</v>
      </c>
      <c r="D66" s="104">
        <v>46877.350999999995</v>
      </c>
      <c r="E66" s="104">
        <v>133647.18450000003</v>
      </c>
      <c r="F66" s="104">
        <v>47880.304499999998</v>
      </c>
      <c r="G66" s="104">
        <v>28642.716999999997</v>
      </c>
      <c r="H66" s="104">
        <v>24625.2405</v>
      </c>
      <c r="I66" s="104">
        <v>96018.975000000006</v>
      </c>
      <c r="J66" s="104">
        <v>32786.894999999997</v>
      </c>
      <c r="K66" s="104">
        <v>249493.42399999997</v>
      </c>
      <c r="L66" s="104">
        <v>68111.097500000003</v>
      </c>
      <c r="M66" s="104">
        <v>30632.325500000003</v>
      </c>
      <c r="N66" s="104">
        <v>75584.142999999996</v>
      </c>
      <c r="O66" s="113"/>
      <c r="P66" s="127"/>
      <c r="R66" s="113"/>
    </row>
    <row r="67" spans="1:18" x14ac:dyDescent="0.2">
      <c r="A67" s="203"/>
      <c r="B67" s="107" t="s">
        <v>109</v>
      </c>
      <c r="C67" s="104">
        <v>149600.367</v>
      </c>
      <c r="D67" s="104">
        <v>50184.103999999992</v>
      </c>
      <c r="E67" s="104">
        <v>136997.50199999998</v>
      </c>
      <c r="F67" s="104">
        <v>53696.017499999994</v>
      </c>
      <c r="G67" s="104">
        <v>27864.075000000004</v>
      </c>
      <c r="H67" s="104">
        <v>23385.6175</v>
      </c>
      <c r="I67" s="104">
        <v>100674.69699999999</v>
      </c>
      <c r="J67" s="104">
        <v>36140.789999999994</v>
      </c>
      <c r="K67" s="104">
        <v>268570.81900000002</v>
      </c>
      <c r="L67" s="104">
        <v>70115.250499999995</v>
      </c>
      <c r="M67" s="104">
        <v>33012.834999999999</v>
      </c>
      <c r="N67" s="104">
        <v>82531.213499999998</v>
      </c>
      <c r="O67" s="113"/>
      <c r="P67" s="127"/>
      <c r="R67" s="113"/>
    </row>
    <row r="68" spans="1:18" x14ac:dyDescent="0.2">
      <c r="A68" s="203"/>
      <c r="B68" s="107" t="s">
        <v>110</v>
      </c>
      <c r="C68" s="104">
        <v>137809.27050000001</v>
      </c>
      <c r="D68" s="104">
        <v>49494.875999999997</v>
      </c>
      <c r="E68" s="104">
        <v>122189.72500000001</v>
      </c>
      <c r="F68" s="104">
        <v>47161.724999999991</v>
      </c>
      <c r="G68" s="104">
        <v>26649.662499999999</v>
      </c>
      <c r="H68" s="104">
        <v>23587.152500000004</v>
      </c>
      <c r="I68" s="104">
        <v>93995.260000000009</v>
      </c>
      <c r="J68" s="104">
        <v>34184.534999999996</v>
      </c>
      <c r="K68" s="104">
        <v>263910.97450000019</v>
      </c>
      <c r="L68" s="104">
        <v>69049.818499999994</v>
      </c>
      <c r="M68" s="104">
        <v>30629.827499999999</v>
      </c>
      <c r="N68" s="104">
        <v>79999.497000000003</v>
      </c>
      <c r="O68" s="113"/>
      <c r="P68" s="127"/>
      <c r="R68" s="113"/>
    </row>
    <row r="69" spans="1:18" x14ac:dyDescent="0.2">
      <c r="A69" s="203"/>
      <c r="B69" s="107" t="s">
        <v>111</v>
      </c>
      <c r="C69" s="104">
        <v>131258.06050000002</v>
      </c>
      <c r="D69" s="104">
        <v>49170.592500000006</v>
      </c>
      <c r="E69" s="104">
        <v>115621.51400000002</v>
      </c>
      <c r="F69" s="104">
        <v>43298.182500000003</v>
      </c>
      <c r="G69" s="104">
        <v>27905.66</v>
      </c>
      <c r="H69" s="104">
        <v>18647.272499999999</v>
      </c>
      <c r="I69" s="104">
        <v>78514.191999999981</v>
      </c>
      <c r="J69" s="104">
        <v>35114.197500000002</v>
      </c>
      <c r="K69" s="104">
        <v>244031.49599999998</v>
      </c>
      <c r="L69" s="104">
        <v>60897.142500000009</v>
      </c>
      <c r="M69" s="104">
        <v>30363.340000000004</v>
      </c>
      <c r="N69" s="104">
        <v>71059.117500000008</v>
      </c>
      <c r="O69" s="113"/>
      <c r="P69" s="127"/>
      <c r="R69" s="113"/>
    </row>
    <row r="70" spans="1:18" x14ac:dyDescent="0.2">
      <c r="A70" s="203">
        <v>2014</v>
      </c>
      <c r="B70" s="107" t="s">
        <v>112</v>
      </c>
      <c r="C70" s="104">
        <v>114416.1425</v>
      </c>
      <c r="D70" s="104">
        <v>44513.342500000006</v>
      </c>
      <c r="E70" s="104">
        <v>109251.0855</v>
      </c>
      <c r="F70" s="104">
        <v>38981.822499999995</v>
      </c>
      <c r="G70" s="104">
        <v>25464.4375</v>
      </c>
      <c r="H70" s="104">
        <v>18144.469999999998</v>
      </c>
      <c r="I70" s="104">
        <v>82764.757500000007</v>
      </c>
      <c r="J70" s="104">
        <v>30547.322499999998</v>
      </c>
      <c r="K70" s="104">
        <v>199047.54550000007</v>
      </c>
      <c r="L70" s="104">
        <v>53637.875</v>
      </c>
      <c r="M70" s="104">
        <v>28524.142500000002</v>
      </c>
      <c r="N70" s="104">
        <v>65109.599000000002</v>
      </c>
      <c r="O70" s="113"/>
      <c r="P70" s="127"/>
      <c r="R70" s="113"/>
    </row>
    <row r="71" spans="1:18" x14ac:dyDescent="0.2">
      <c r="A71" s="203"/>
      <c r="B71" s="107" t="s">
        <v>113</v>
      </c>
      <c r="C71" s="104">
        <v>129900.8425</v>
      </c>
      <c r="D71" s="104">
        <v>48229.402499999997</v>
      </c>
      <c r="E71" s="104">
        <v>118672.92750000005</v>
      </c>
      <c r="F71" s="104">
        <v>42815.33400000001</v>
      </c>
      <c r="G71" s="104">
        <v>29021.922500000001</v>
      </c>
      <c r="H71" s="104">
        <v>22207.372499999998</v>
      </c>
      <c r="I71" s="104">
        <v>93046.212500000009</v>
      </c>
      <c r="J71" s="104">
        <v>30195.46</v>
      </c>
      <c r="K71" s="104">
        <v>246147.57950000014</v>
      </c>
      <c r="L71" s="104">
        <v>60342.58</v>
      </c>
      <c r="M71" s="104">
        <v>29822.360000000004</v>
      </c>
      <c r="N71" s="104">
        <v>77927.4375</v>
      </c>
      <c r="O71" s="113"/>
      <c r="P71" s="127"/>
      <c r="R71" s="113"/>
    </row>
    <row r="72" spans="1:18" x14ac:dyDescent="0.2">
      <c r="A72" s="203"/>
      <c r="B72" s="107" t="s">
        <v>114</v>
      </c>
      <c r="C72" s="104">
        <v>149608.943</v>
      </c>
      <c r="D72" s="104">
        <v>55087.055000000008</v>
      </c>
      <c r="E72" s="104">
        <v>131157.95400000003</v>
      </c>
      <c r="F72" s="104">
        <v>57395.135000000002</v>
      </c>
      <c r="G72" s="104">
        <v>29317.077499999999</v>
      </c>
      <c r="H72" s="104">
        <v>28584.532500000005</v>
      </c>
      <c r="I72" s="104">
        <v>97036.9565</v>
      </c>
      <c r="J72" s="104">
        <v>36815.199999999997</v>
      </c>
      <c r="K72" s="104">
        <v>277507.15350000019</v>
      </c>
      <c r="L72" s="104">
        <v>68874.841</v>
      </c>
      <c r="M72" s="104">
        <v>31704.166999999998</v>
      </c>
      <c r="N72" s="104">
        <v>78383.434999999983</v>
      </c>
      <c r="O72" s="113"/>
      <c r="P72" s="127"/>
      <c r="R72" s="113"/>
    </row>
    <row r="73" spans="1:18" x14ac:dyDescent="0.2">
      <c r="A73" s="203"/>
      <c r="B73" s="107" t="s">
        <v>102</v>
      </c>
      <c r="C73" s="104">
        <v>136176.22300000006</v>
      </c>
      <c r="D73" s="104">
        <v>60441.709750000009</v>
      </c>
      <c r="E73" s="104">
        <v>126760.15500000003</v>
      </c>
      <c r="F73" s="104">
        <v>53290.776249999995</v>
      </c>
      <c r="G73" s="104">
        <v>26137.119999999999</v>
      </c>
      <c r="H73" s="104">
        <v>21799.934999999998</v>
      </c>
      <c r="I73" s="104">
        <v>90264.983999999997</v>
      </c>
      <c r="J73" s="104">
        <v>34056.01</v>
      </c>
      <c r="K73" s="104">
        <v>247004.54950000008</v>
      </c>
      <c r="L73" s="104">
        <v>64053.475000000006</v>
      </c>
      <c r="M73" s="104">
        <v>27726.264000000003</v>
      </c>
      <c r="N73" s="104">
        <v>69261.231000000014</v>
      </c>
      <c r="O73" s="113"/>
      <c r="P73" s="127"/>
      <c r="R73" s="113"/>
    </row>
    <row r="74" spans="1:18" x14ac:dyDescent="0.2">
      <c r="A74" s="203"/>
      <c r="B74" s="107" t="s">
        <v>104</v>
      </c>
      <c r="C74" s="104">
        <v>152049.48450000002</v>
      </c>
      <c r="D74" s="104">
        <v>69058.023000000001</v>
      </c>
      <c r="E74" s="104">
        <v>142802.79550000001</v>
      </c>
      <c r="F74" s="104">
        <v>52310.899089999999</v>
      </c>
      <c r="G74" s="104">
        <v>29416.7425</v>
      </c>
      <c r="H74" s="104">
        <v>25411.502000000004</v>
      </c>
      <c r="I74" s="104">
        <v>107744.474</v>
      </c>
      <c r="J74" s="104">
        <v>35902.569499999998</v>
      </c>
      <c r="K74" s="104">
        <v>247240.09700000015</v>
      </c>
      <c r="L74" s="104">
        <v>66257.517500000002</v>
      </c>
      <c r="M74" s="104">
        <v>28492.6885</v>
      </c>
      <c r="N74" s="104">
        <v>77726.535000000003</v>
      </c>
      <c r="O74" s="113"/>
      <c r="P74" s="127"/>
      <c r="R74" s="113"/>
    </row>
    <row r="75" spans="1:18" x14ac:dyDescent="0.2">
      <c r="A75" s="203"/>
      <c r="B75" s="107" t="s">
        <v>105</v>
      </c>
      <c r="C75" s="104">
        <v>138935.1996775</v>
      </c>
      <c r="D75" s="104">
        <v>55271.658074999999</v>
      </c>
      <c r="E75" s="104">
        <v>115963.87000000002</v>
      </c>
      <c r="F75" s="104">
        <v>43127.101555000008</v>
      </c>
      <c r="G75" s="104">
        <v>24676.576000000001</v>
      </c>
      <c r="H75" s="104">
        <v>21582.528577500001</v>
      </c>
      <c r="I75" s="104">
        <v>95440.587499999994</v>
      </c>
      <c r="J75" s="104">
        <v>28004.114999999998</v>
      </c>
      <c r="K75" s="104">
        <v>234137.82915337512</v>
      </c>
      <c r="L75" s="104">
        <v>64980.632494999998</v>
      </c>
      <c r="M75" s="104">
        <v>25712.473999999998</v>
      </c>
      <c r="N75" s="104">
        <v>70809.922999999995</v>
      </c>
      <c r="O75" s="113"/>
      <c r="P75" s="127"/>
      <c r="R75" s="113"/>
    </row>
    <row r="76" spans="1:18" x14ac:dyDescent="0.2">
      <c r="A76" s="203"/>
      <c r="B76" s="107" t="s">
        <v>106</v>
      </c>
      <c r="C76" s="104">
        <v>153334.9455</v>
      </c>
      <c r="D76" s="104">
        <v>62119.995999999999</v>
      </c>
      <c r="E76" s="104">
        <v>138051.54550000001</v>
      </c>
      <c r="F76" s="104">
        <v>55788.419000000002</v>
      </c>
      <c r="G76" s="104">
        <v>29083.556999999997</v>
      </c>
      <c r="H76" s="104">
        <v>24673.142500000002</v>
      </c>
      <c r="I76" s="104">
        <v>110639.22600000001</v>
      </c>
      <c r="J76" s="104">
        <v>33509.051999999996</v>
      </c>
      <c r="K76" s="104">
        <v>268981.28900000016</v>
      </c>
      <c r="L76" s="104">
        <v>70160.947499999995</v>
      </c>
      <c r="M76" s="104">
        <v>30440.497500000005</v>
      </c>
      <c r="N76" s="104">
        <v>82732.046499999982</v>
      </c>
      <c r="O76" s="113"/>
      <c r="P76" s="127"/>
      <c r="R76" s="113"/>
    </row>
    <row r="77" spans="1:18" x14ac:dyDescent="0.2">
      <c r="A77" s="203"/>
      <c r="B77" s="107" t="s">
        <v>107</v>
      </c>
      <c r="C77" s="104">
        <v>150095.32850000003</v>
      </c>
      <c r="D77" s="104">
        <v>56020.633000000002</v>
      </c>
      <c r="E77" s="104">
        <v>129830.41400000002</v>
      </c>
      <c r="F77" s="104">
        <v>49000.718000000001</v>
      </c>
      <c r="G77" s="104">
        <v>27645.1855</v>
      </c>
      <c r="H77" s="104">
        <v>24003.872499999998</v>
      </c>
      <c r="I77" s="104">
        <v>101012.799</v>
      </c>
      <c r="J77" s="104">
        <v>34685.572999999997</v>
      </c>
      <c r="K77" s="104">
        <v>272605.86150000023</v>
      </c>
      <c r="L77" s="104">
        <v>70066.412000000011</v>
      </c>
      <c r="M77" s="104">
        <v>28094.779500000001</v>
      </c>
      <c r="N77" s="104">
        <v>77188.728000000003</v>
      </c>
      <c r="O77" s="113"/>
      <c r="P77" s="127"/>
      <c r="R77" s="113"/>
    </row>
    <row r="78" spans="1:18" x14ac:dyDescent="0.2">
      <c r="A78" s="203"/>
      <c r="B78" s="107" t="s">
        <v>108</v>
      </c>
      <c r="C78" s="104">
        <v>160344.63749999998</v>
      </c>
      <c r="D78" s="104">
        <v>52806.667500000003</v>
      </c>
      <c r="E78" s="104">
        <v>138849.77050000001</v>
      </c>
      <c r="F78" s="104">
        <v>53858.988000000005</v>
      </c>
      <c r="G78" s="104">
        <v>30403.6165</v>
      </c>
      <c r="H78" s="104">
        <v>26749.650500000003</v>
      </c>
      <c r="I78" s="104">
        <v>110816.6535</v>
      </c>
      <c r="J78" s="104">
        <v>35562.027499999997</v>
      </c>
      <c r="K78" s="104">
        <v>294149.89199999993</v>
      </c>
      <c r="L78" s="104">
        <v>70075.645500000013</v>
      </c>
      <c r="M78" s="104">
        <v>28449.221000000005</v>
      </c>
      <c r="N78" s="104">
        <v>83775.77</v>
      </c>
      <c r="O78" s="113"/>
      <c r="P78" s="127"/>
      <c r="R78" s="113"/>
    </row>
    <row r="79" spans="1:18" x14ac:dyDescent="0.2">
      <c r="A79" s="203"/>
      <c r="B79" s="107" t="s">
        <v>109</v>
      </c>
      <c r="C79" s="104">
        <v>156343.34099999999</v>
      </c>
      <c r="D79" s="104">
        <v>55137.715500000006</v>
      </c>
      <c r="E79" s="104">
        <v>146733.22999999998</v>
      </c>
      <c r="F79" s="104">
        <v>53270.186000000002</v>
      </c>
      <c r="G79" s="104">
        <v>28759.515500000001</v>
      </c>
      <c r="H79" s="104">
        <v>26459.8845</v>
      </c>
      <c r="I79" s="104">
        <v>111873.93650000001</v>
      </c>
      <c r="J79" s="104">
        <v>39130.875500000002</v>
      </c>
      <c r="K79" s="104">
        <v>291778.26650000026</v>
      </c>
      <c r="L79" s="104">
        <v>66987.214500000002</v>
      </c>
      <c r="M79" s="104">
        <v>29423.412999999997</v>
      </c>
      <c r="N79" s="104">
        <v>83769.564500000008</v>
      </c>
      <c r="O79" s="113"/>
      <c r="P79" s="127"/>
      <c r="R79" s="113"/>
    </row>
    <row r="80" spans="1:18" x14ac:dyDescent="0.2">
      <c r="A80" s="203"/>
      <c r="B80" s="107" t="s">
        <v>110</v>
      </c>
      <c r="C80" s="104">
        <v>150184.16149999999</v>
      </c>
      <c r="D80" s="104">
        <v>48558.9735</v>
      </c>
      <c r="E80" s="104">
        <v>135700.53450000004</v>
      </c>
      <c r="F80" s="104">
        <v>47541.269500000009</v>
      </c>
      <c r="G80" s="104">
        <v>28171.208500000001</v>
      </c>
      <c r="H80" s="104">
        <v>24198.246499999997</v>
      </c>
      <c r="I80" s="104">
        <v>101443.3665</v>
      </c>
      <c r="J80" s="104">
        <v>41269.908000000003</v>
      </c>
      <c r="K80" s="104">
        <v>287096.11899999995</v>
      </c>
      <c r="L80" s="104">
        <v>69408.445500000002</v>
      </c>
      <c r="M80" s="104">
        <v>28872.211499999998</v>
      </c>
      <c r="N80" s="104">
        <v>78142.320500000002</v>
      </c>
      <c r="O80" s="113"/>
      <c r="P80" s="127"/>
      <c r="R80" s="113"/>
    </row>
    <row r="81" spans="1:18" x14ac:dyDescent="0.2">
      <c r="A81" s="203"/>
      <c r="B81" s="107" t="s">
        <v>111</v>
      </c>
      <c r="C81" s="104">
        <v>133644.71100000001</v>
      </c>
      <c r="D81" s="104">
        <v>49671.900499999996</v>
      </c>
      <c r="E81" s="104">
        <v>121399.81650000002</v>
      </c>
      <c r="F81" s="104">
        <v>53110.704500000007</v>
      </c>
      <c r="G81" s="104">
        <v>28748.17</v>
      </c>
      <c r="H81" s="104">
        <v>24063.9385</v>
      </c>
      <c r="I81" s="104">
        <v>85384.030000000013</v>
      </c>
      <c r="J81" s="104">
        <v>37280.171499999997</v>
      </c>
      <c r="K81" s="104">
        <v>281745.71100000013</v>
      </c>
      <c r="L81" s="104">
        <v>67991.835000000006</v>
      </c>
      <c r="M81" s="104">
        <v>25455.880999999994</v>
      </c>
      <c r="N81" s="104">
        <v>75642.761499999993</v>
      </c>
      <c r="O81" s="113"/>
      <c r="P81" s="127"/>
      <c r="R81" s="113"/>
    </row>
    <row r="82" spans="1:18" x14ac:dyDescent="0.2">
      <c r="A82" s="203">
        <v>2015</v>
      </c>
      <c r="B82" s="107" t="s">
        <v>112</v>
      </c>
      <c r="C82" s="104">
        <v>143271.212</v>
      </c>
      <c r="D82" s="104">
        <v>51218.141500000005</v>
      </c>
      <c r="E82" s="104">
        <v>112098.98649999997</v>
      </c>
      <c r="F82" s="104">
        <v>48600.222499999996</v>
      </c>
      <c r="G82" s="104">
        <v>25188.750499999998</v>
      </c>
      <c r="H82" s="104">
        <v>24896.9375</v>
      </c>
      <c r="I82" s="104">
        <v>82706.159999999989</v>
      </c>
      <c r="J82" s="104">
        <v>32137.894499999999</v>
      </c>
      <c r="K82" s="104">
        <v>256360.93699999989</v>
      </c>
      <c r="L82" s="104">
        <v>53586.227500000001</v>
      </c>
      <c r="M82" s="104">
        <v>22960.962</v>
      </c>
      <c r="N82" s="104">
        <v>74821.899999999994</v>
      </c>
      <c r="O82" s="113"/>
      <c r="P82" s="127"/>
      <c r="R82" s="113"/>
    </row>
    <row r="83" spans="1:18" x14ac:dyDescent="0.2">
      <c r="A83" s="203"/>
      <c r="B83" s="107" t="s">
        <v>113</v>
      </c>
      <c r="C83" s="104">
        <v>152012.62799999997</v>
      </c>
      <c r="D83" s="104">
        <v>46247.302499999998</v>
      </c>
      <c r="E83" s="104">
        <v>127126.86399999999</v>
      </c>
      <c r="F83" s="104">
        <v>58673.216999999997</v>
      </c>
      <c r="G83" s="104">
        <v>27159.8675</v>
      </c>
      <c r="H83" s="104">
        <v>26561.503000000004</v>
      </c>
      <c r="I83" s="104">
        <v>93078.691500000001</v>
      </c>
      <c r="J83" s="104">
        <v>35547.292999999998</v>
      </c>
      <c r="K83" s="104">
        <v>262856.87250000017</v>
      </c>
      <c r="L83" s="104">
        <v>57267.190499999997</v>
      </c>
      <c r="M83" s="104">
        <v>24207.208999999995</v>
      </c>
      <c r="N83" s="104">
        <v>75437.806500000006</v>
      </c>
      <c r="O83" s="113"/>
      <c r="P83" s="127"/>
      <c r="R83" s="113"/>
    </row>
    <row r="84" spans="1:18" x14ac:dyDescent="0.2">
      <c r="A84" s="203"/>
      <c r="B84" s="107" t="s">
        <v>114</v>
      </c>
      <c r="C84" s="104">
        <v>155455.76450000002</v>
      </c>
      <c r="D84" s="104">
        <v>62383.875</v>
      </c>
      <c r="E84" s="104">
        <v>141033.92000000001</v>
      </c>
      <c r="F84" s="104">
        <v>64130.262999999992</v>
      </c>
      <c r="G84" s="104">
        <v>27137.038</v>
      </c>
      <c r="H84" s="104">
        <v>31416.468000000001</v>
      </c>
      <c r="I84" s="104">
        <v>107384.5965</v>
      </c>
      <c r="J84" s="104">
        <v>41097.666499999999</v>
      </c>
      <c r="K84" s="104">
        <v>274992.19349999999</v>
      </c>
      <c r="L84" s="104">
        <v>66112.422500000001</v>
      </c>
      <c r="M84" s="104">
        <v>26361.239000000001</v>
      </c>
      <c r="N84" s="104">
        <v>82443.621500000008</v>
      </c>
      <c r="O84" s="113"/>
      <c r="P84" s="127"/>
      <c r="R84" s="113"/>
    </row>
    <row r="85" spans="1:18" x14ac:dyDescent="0.2">
      <c r="A85" s="203"/>
      <c r="B85" s="107" t="s">
        <v>102</v>
      </c>
      <c r="C85" s="104">
        <v>145978.99399999998</v>
      </c>
      <c r="D85" s="104">
        <v>54501.2785</v>
      </c>
      <c r="E85" s="104">
        <v>131576.26300000004</v>
      </c>
      <c r="F85" s="104">
        <v>56742.0455</v>
      </c>
      <c r="G85" s="104">
        <v>28938.534499999998</v>
      </c>
      <c r="H85" s="104">
        <v>31347.307999999997</v>
      </c>
      <c r="I85" s="104">
        <v>89878.267999999982</v>
      </c>
      <c r="J85" s="104">
        <v>34496.657999999996</v>
      </c>
      <c r="K85" s="104">
        <v>266508.33250000008</v>
      </c>
      <c r="L85" s="104">
        <v>58771.895000000004</v>
      </c>
      <c r="M85" s="104">
        <v>25513.687500000004</v>
      </c>
      <c r="N85" s="104">
        <v>75158.358000000007</v>
      </c>
      <c r="O85" s="113"/>
      <c r="P85" s="127"/>
      <c r="R85" s="113"/>
    </row>
    <row r="86" spans="1:18" x14ac:dyDescent="0.2">
      <c r="A86" s="203"/>
      <c r="B86" s="107" t="s">
        <v>104</v>
      </c>
      <c r="C86" s="104">
        <v>151717.68850000002</v>
      </c>
      <c r="D86" s="104">
        <v>55045.276499999993</v>
      </c>
      <c r="E86" s="104">
        <v>146470.13499999998</v>
      </c>
      <c r="F86" s="104">
        <v>60827.822000000007</v>
      </c>
      <c r="G86" s="104">
        <v>30575.762999999999</v>
      </c>
      <c r="H86" s="104">
        <v>30086.4915</v>
      </c>
      <c r="I86" s="104">
        <v>97733.794499999989</v>
      </c>
      <c r="J86" s="104">
        <v>37275.843499999995</v>
      </c>
      <c r="K86" s="104">
        <v>283155.70400000003</v>
      </c>
      <c r="L86" s="104">
        <v>59534.097999999998</v>
      </c>
      <c r="M86" s="104">
        <v>28954.613999999998</v>
      </c>
      <c r="N86" s="104">
        <v>80580.008000000002</v>
      </c>
      <c r="O86" s="113"/>
      <c r="P86" s="127"/>
      <c r="R86" s="113"/>
    </row>
    <row r="87" spans="1:18" x14ac:dyDescent="0.2">
      <c r="A87" s="203"/>
      <c r="B87" s="107" t="s">
        <v>105</v>
      </c>
      <c r="C87" s="104">
        <v>160538.0485</v>
      </c>
      <c r="D87" s="104">
        <v>43271.028999999995</v>
      </c>
      <c r="E87" s="104">
        <v>131352.20150000002</v>
      </c>
      <c r="F87" s="104">
        <v>55260.970500000003</v>
      </c>
      <c r="G87" s="104">
        <v>28384.374</v>
      </c>
      <c r="H87" s="104">
        <v>30545.006000000005</v>
      </c>
      <c r="I87" s="104">
        <v>95210.252500000002</v>
      </c>
      <c r="J87" s="104">
        <v>35297.58</v>
      </c>
      <c r="K87" s="104">
        <v>269060.57400000008</v>
      </c>
      <c r="L87" s="104">
        <v>57876.691499999994</v>
      </c>
      <c r="M87" s="104">
        <v>27967.444999999996</v>
      </c>
      <c r="N87" s="104">
        <v>77325.438999999998</v>
      </c>
      <c r="O87" s="113"/>
      <c r="P87" s="127"/>
      <c r="R87" s="113"/>
    </row>
    <row r="88" spans="1:18" x14ac:dyDescent="0.2">
      <c r="A88" s="203"/>
      <c r="B88" s="107" t="s">
        <v>106</v>
      </c>
      <c r="C88" s="104">
        <v>172603.0625</v>
      </c>
      <c r="D88" s="104">
        <v>60960.154999999999</v>
      </c>
      <c r="E88" s="104">
        <v>149182.25199999998</v>
      </c>
      <c r="F88" s="104">
        <v>61732.182000000001</v>
      </c>
      <c r="G88" s="104">
        <v>31614.891000000003</v>
      </c>
      <c r="H88" s="104">
        <v>37331.518499999998</v>
      </c>
      <c r="I88" s="104">
        <v>110638.89699999998</v>
      </c>
      <c r="J88" s="104">
        <v>39488.422500000001</v>
      </c>
      <c r="K88" s="104">
        <v>308244.31349999993</v>
      </c>
      <c r="L88" s="104">
        <v>65304.938999999998</v>
      </c>
      <c r="M88" s="104">
        <v>30357.585999999999</v>
      </c>
      <c r="N88" s="104">
        <v>84913.78300000001</v>
      </c>
      <c r="O88" s="113"/>
      <c r="P88" s="127"/>
      <c r="R88" s="113"/>
    </row>
    <row r="89" spans="1:18" x14ac:dyDescent="0.2">
      <c r="A89" s="203"/>
      <c r="B89" s="107" t="s">
        <v>107</v>
      </c>
      <c r="C89" s="104">
        <v>159824.78199999998</v>
      </c>
      <c r="D89" s="104">
        <v>61467.750499999995</v>
      </c>
      <c r="E89" s="104">
        <v>141120.04699999999</v>
      </c>
      <c r="F89" s="104">
        <v>53745.518000000004</v>
      </c>
      <c r="G89" s="104">
        <v>30607.316999999995</v>
      </c>
      <c r="H89" s="104">
        <v>32457.213499999998</v>
      </c>
      <c r="I89" s="104">
        <v>103793.67150000001</v>
      </c>
      <c r="J89" s="104">
        <v>38603.873500000002</v>
      </c>
      <c r="K89" s="104">
        <v>305443.08300000004</v>
      </c>
      <c r="L89" s="104">
        <v>61090.343999999997</v>
      </c>
      <c r="M89" s="104">
        <v>32573.1165</v>
      </c>
      <c r="N89" s="104">
        <v>87390.806499999992</v>
      </c>
      <c r="O89" s="113"/>
      <c r="P89" s="127"/>
      <c r="R89" s="113"/>
    </row>
    <row r="90" spans="1:18" x14ac:dyDescent="0.2">
      <c r="A90" s="203"/>
      <c r="B90" s="107" t="s">
        <v>108</v>
      </c>
      <c r="C90" s="104">
        <v>167913.01</v>
      </c>
      <c r="D90" s="104">
        <v>62729.568500000008</v>
      </c>
      <c r="E90" s="104">
        <v>148038.60750000001</v>
      </c>
      <c r="F90" s="104">
        <v>54444.207500000011</v>
      </c>
      <c r="G90" s="104">
        <v>35296.807000000001</v>
      </c>
      <c r="H90" s="104">
        <v>31029.355500000001</v>
      </c>
      <c r="I90" s="104">
        <v>105074.41449999998</v>
      </c>
      <c r="J90" s="104">
        <v>47534.023999999998</v>
      </c>
      <c r="K90" s="104">
        <v>308226.09449999983</v>
      </c>
      <c r="L90" s="104">
        <v>63478.512999999999</v>
      </c>
      <c r="M90" s="104">
        <v>32444.113000000001</v>
      </c>
      <c r="N90" s="104">
        <v>86551.986999999994</v>
      </c>
      <c r="O90" s="113"/>
      <c r="P90" s="127"/>
      <c r="R90" s="113"/>
    </row>
    <row r="91" spans="1:18" x14ac:dyDescent="0.2">
      <c r="A91" s="203"/>
      <c r="B91" s="107" t="s">
        <v>109</v>
      </c>
      <c r="C91" s="104">
        <v>175937.48500000002</v>
      </c>
      <c r="D91" s="104">
        <v>62849.5265</v>
      </c>
      <c r="E91" s="104">
        <v>144372.90950000001</v>
      </c>
      <c r="F91" s="104">
        <v>48711.01200000001</v>
      </c>
      <c r="G91" s="104">
        <v>32608.885000000002</v>
      </c>
      <c r="H91" s="104">
        <v>31481.290499999999</v>
      </c>
      <c r="I91" s="104">
        <v>111553.8435</v>
      </c>
      <c r="J91" s="104">
        <v>39657.044000000002</v>
      </c>
      <c r="K91" s="104">
        <v>323795.99100000027</v>
      </c>
      <c r="L91" s="104">
        <v>66848.393500000006</v>
      </c>
      <c r="M91" s="104">
        <v>32556.898499999999</v>
      </c>
      <c r="N91" s="104">
        <v>91227.569500000012</v>
      </c>
      <c r="O91" s="113"/>
      <c r="P91" s="127"/>
      <c r="R91" s="113"/>
    </row>
    <row r="92" spans="1:18" x14ac:dyDescent="0.2">
      <c r="A92" s="203"/>
      <c r="B92" s="107" t="s">
        <v>110</v>
      </c>
      <c r="C92" s="104">
        <v>154407.45549999998</v>
      </c>
      <c r="D92" s="104">
        <v>55718.119500000001</v>
      </c>
      <c r="E92" s="104">
        <v>125640.85700000003</v>
      </c>
      <c r="F92" s="104">
        <v>48531.847999999998</v>
      </c>
      <c r="G92" s="104">
        <v>33317.247000000003</v>
      </c>
      <c r="H92" s="104">
        <v>29498.468000000001</v>
      </c>
      <c r="I92" s="104">
        <v>103349.53750000001</v>
      </c>
      <c r="J92" s="104">
        <v>37407.992999999995</v>
      </c>
      <c r="K92" s="104">
        <v>305049.03200000012</v>
      </c>
      <c r="L92" s="104">
        <v>62968.182000000001</v>
      </c>
      <c r="M92" s="104">
        <v>29283.510999999999</v>
      </c>
      <c r="N92" s="104">
        <v>82435.087999999989</v>
      </c>
      <c r="O92" s="113"/>
      <c r="P92" s="127"/>
      <c r="R92" s="113"/>
    </row>
    <row r="93" spans="1:18" x14ac:dyDescent="0.2">
      <c r="A93" s="203"/>
      <c r="B93" s="107" t="s">
        <v>111</v>
      </c>
      <c r="C93" s="104">
        <v>143688.26950000002</v>
      </c>
      <c r="D93" s="104">
        <v>66304.255999999994</v>
      </c>
      <c r="E93" s="104">
        <v>125302.997</v>
      </c>
      <c r="F93" s="104">
        <v>53657.550500000012</v>
      </c>
      <c r="G93" s="104">
        <v>37785.5</v>
      </c>
      <c r="H93" s="104">
        <v>27613.306</v>
      </c>
      <c r="I93" s="104">
        <v>96788.467500000013</v>
      </c>
      <c r="J93" s="104">
        <v>36676.602500000001</v>
      </c>
      <c r="K93" s="104">
        <v>339715.96750000038</v>
      </c>
      <c r="L93" s="104">
        <v>62405.592499999999</v>
      </c>
      <c r="M93" s="104">
        <v>31678.031499999997</v>
      </c>
      <c r="N93" s="104">
        <v>85272.358500000002</v>
      </c>
      <c r="O93" s="113"/>
      <c r="P93" s="127"/>
      <c r="R93" s="113"/>
    </row>
    <row r="94" spans="1:18" x14ac:dyDescent="0.2">
      <c r="A94" s="203">
        <v>2016</v>
      </c>
      <c r="B94" s="107" t="s">
        <v>112</v>
      </c>
      <c r="C94" s="104">
        <v>143464.11600000001</v>
      </c>
      <c r="D94" s="104">
        <v>56679.262499999997</v>
      </c>
      <c r="E94" s="104">
        <v>105575.17850000005</v>
      </c>
      <c r="F94" s="104">
        <v>44236.752500000002</v>
      </c>
      <c r="G94" s="104">
        <v>30348.607000000004</v>
      </c>
      <c r="H94" s="104">
        <v>24581.943500000001</v>
      </c>
      <c r="I94" s="104">
        <v>76235.2215</v>
      </c>
      <c r="J94" s="104">
        <v>31692.876499999998</v>
      </c>
      <c r="K94" s="104">
        <v>272997.11400000012</v>
      </c>
      <c r="L94" s="104">
        <v>50405.656999999992</v>
      </c>
      <c r="M94" s="104">
        <v>23582.2035</v>
      </c>
      <c r="N94" s="104">
        <v>79339.834499999997</v>
      </c>
      <c r="O94" s="113"/>
      <c r="P94" s="127"/>
      <c r="R94" s="113"/>
    </row>
    <row r="95" spans="1:18" x14ac:dyDescent="0.2">
      <c r="A95" s="203"/>
      <c r="B95" s="107" t="s">
        <v>113</v>
      </c>
      <c r="C95" s="104">
        <v>172591.10800000001</v>
      </c>
      <c r="D95" s="104">
        <v>56426.891000000003</v>
      </c>
      <c r="E95" s="104">
        <v>134611.02050000001</v>
      </c>
      <c r="F95" s="104">
        <v>47016.368000000002</v>
      </c>
      <c r="G95" s="104">
        <v>29490.395</v>
      </c>
      <c r="H95" s="104">
        <v>22879.8</v>
      </c>
      <c r="I95" s="104">
        <v>97111.237999999983</v>
      </c>
      <c r="J95" s="104">
        <v>34339.720999999998</v>
      </c>
      <c r="K95" s="104">
        <v>286173.45599999983</v>
      </c>
      <c r="L95" s="104">
        <v>57950.244500000015</v>
      </c>
      <c r="M95" s="104">
        <v>27851.873999999996</v>
      </c>
      <c r="N95" s="104">
        <v>79501.741000000009</v>
      </c>
      <c r="O95" s="113"/>
      <c r="P95" s="127"/>
      <c r="R95" s="113"/>
    </row>
    <row r="96" spans="1:18" x14ac:dyDescent="0.2">
      <c r="A96" s="203"/>
      <c r="B96" s="107" t="s">
        <v>114</v>
      </c>
      <c r="C96" s="104">
        <v>163899.95150000002</v>
      </c>
      <c r="D96" s="104">
        <v>62152.765500000009</v>
      </c>
      <c r="E96" s="104">
        <v>124942.67349999998</v>
      </c>
      <c r="F96" s="104">
        <v>46738.217499999999</v>
      </c>
      <c r="G96" s="104">
        <v>30860.808499999999</v>
      </c>
      <c r="H96" s="104">
        <v>20543.969000000001</v>
      </c>
      <c r="I96" s="104">
        <v>88767.949500000002</v>
      </c>
      <c r="J96" s="104">
        <v>34283.844499999999</v>
      </c>
      <c r="K96" s="104">
        <v>275986.81549999991</v>
      </c>
      <c r="L96" s="104">
        <v>51633.121500000008</v>
      </c>
      <c r="M96" s="104">
        <v>27427.862499999999</v>
      </c>
      <c r="N96" s="104">
        <v>80230.511999999988</v>
      </c>
      <c r="O96" s="113"/>
      <c r="P96" s="127"/>
      <c r="R96" s="113"/>
    </row>
    <row r="97" spans="1:18" x14ac:dyDescent="0.2">
      <c r="A97" s="203"/>
      <c r="B97" s="107" t="s">
        <v>102</v>
      </c>
      <c r="C97" s="104">
        <v>173709.98600000003</v>
      </c>
      <c r="D97" s="104">
        <v>66727.640500000009</v>
      </c>
      <c r="E97" s="104">
        <v>130451.64550000001</v>
      </c>
      <c r="F97" s="104">
        <v>50446.551000000007</v>
      </c>
      <c r="G97" s="104">
        <v>30144.710499999997</v>
      </c>
      <c r="H97" s="104">
        <v>25096.526499999996</v>
      </c>
      <c r="I97" s="104">
        <v>91779.162499999991</v>
      </c>
      <c r="J97" s="104">
        <v>33248.436499999996</v>
      </c>
      <c r="K97" s="104">
        <v>287315.22299999988</v>
      </c>
      <c r="L97" s="104">
        <v>57967.073499999999</v>
      </c>
      <c r="M97" s="104">
        <v>28045.603999999999</v>
      </c>
      <c r="N97" s="104">
        <v>83170.499500000005</v>
      </c>
      <c r="O97" s="113"/>
      <c r="P97" s="127"/>
      <c r="R97" s="113"/>
    </row>
    <row r="98" spans="1:18" x14ac:dyDescent="0.2">
      <c r="A98" s="203"/>
      <c r="B98" s="107" t="s">
        <v>104</v>
      </c>
      <c r="C98" s="104">
        <v>161903.30650000001</v>
      </c>
      <c r="D98" s="104">
        <v>62166.938499999997</v>
      </c>
      <c r="E98" s="104">
        <v>125100.82950000002</v>
      </c>
      <c r="F98" s="104">
        <v>51491.27900000001</v>
      </c>
      <c r="G98" s="104">
        <v>28155.978999999999</v>
      </c>
      <c r="H98" s="104">
        <v>23730.625500000002</v>
      </c>
      <c r="I98" s="104">
        <v>89539.947</v>
      </c>
      <c r="J98" s="104">
        <v>30870.910999999996</v>
      </c>
      <c r="K98" s="104">
        <v>270498.92199999979</v>
      </c>
      <c r="L98" s="104">
        <v>51406.791499999999</v>
      </c>
      <c r="M98" s="104">
        <v>28767.030999999995</v>
      </c>
      <c r="N98" s="104">
        <v>81778.421000000002</v>
      </c>
      <c r="O98" s="113"/>
      <c r="P98" s="127"/>
      <c r="R98" s="113"/>
    </row>
    <row r="99" spans="1:18" x14ac:dyDescent="0.2">
      <c r="A99" s="203"/>
      <c r="B99" s="107" t="s">
        <v>105</v>
      </c>
      <c r="C99" s="104">
        <v>166465.21749999997</v>
      </c>
      <c r="D99" s="104">
        <v>68459.747499999998</v>
      </c>
      <c r="E99" s="104">
        <v>125139.16950000009</v>
      </c>
      <c r="F99" s="104">
        <v>50188.875500000016</v>
      </c>
      <c r="G99" s="104">
        <v>26793.995000000003</v>
      </c>
      <c r="H99" s="104">
        <v>24376.227500000001</v>
      </c>
      <c r="I99" s="104">
        <v>89401.980500000034</v>
      </c>
      <c r="J99" s="104">
        <v>30847.316499999997</v>
      </c>
      <c r="K99" s="104">
        <v>247825.8600000001</v>
      </c>
      <c r="L99" s="104">
        <v>52776.748500000002</v>
      </c>
      <c r="M99" s="104">
        <v>31425.368000000002</v>
      </c>
      <c r="N99" s="104">
        <v>83476.992499999993</v>
      </c>
      <c r="O99" s="113"/>
      <c r="P99" s="127"/>
      <c r="R99" s="113"/>
    </row>
    <row r="100" spans="1:18" x14ac:dyDescent="0.2">
      <c r="A100" s="203"/>
      <c r="B100" s="107" t="s">
        <v>106</v>
      </c>
      <c r="C100" s="104">
        <v>146202.55449999997</v>
      </c>
      <c r="D100" s="104">
        <v>63836.829000000012</v>
      </c>
      <c r="E100" s="104">
        <v>117583.46900000001</v>
      </c>
      <c r="F100" s="104">
        <v>51144.815999999992</v>
      </c>
      <c r="G100" s="104">
        <v>18683.254500000003</v>
      </c>
      <c r="H100" s="104">
        <v>23098.806</v>
      </c>
      <c r="I100" s="104">
        <v>85273.953500000003</v>
      </c>
      <c r="J100" s="104">
        <v>26746.585500000001</v>
      </c>
      <c r="K100" s="104">
        <v>232698.81150000019</v>
      </c>
      <c r="L100" s="104">
        <v>47711.744000000013</v>
      </c>
      <c r="M100" s="104">
        <v>28232.113499999996</v>
      </c>
      <c r="N100" s="104">
        <v>83774.765000000014</v>
      </c>
      <c r="O100" s="113"/>
      <c r="P100" s="127"/>
      <c r="R100" s="113"/>
    </row>
    <row r="101" spans="1:18" x14ac:dyDescent="0.2">
      <c r="A101" s="203"/>
      <c r="B101" s="107" t="s">
        <v>107</v>
      </c>
      <c r="C101" s="104">
        <v>179735.02800000005</v>
      </c>
      <c r="D101" s="104">
        <v>60297.828000000009</v>
      </c>
      <c r="E101" s="104">
        <v>129418.17500000006</v>
      </c>
      <c r="F101" s="104">
        <v>55991.699999999983</v>
      </c>
      <c r="G101" s="104">
        <v>31900.219499999996</v>
      </c>
      <c r="H101" s="104">
        <v>23675.081000000002</v>
      </c>
      <c r="I101" s="104">
        <v>101360.97200000001</v>
      </c>
      <c r="J101" s="104">
        <v>34644.235500000003</v>
      </c>
      <c r="K101" s="104">
        <v>289368.68350000016</v>
      </c>
      <c r="L101" s="104">
        <v>53888.063499999989</v>
      </c>
      <c r="M101" s="104">
        <v>35584.148500000003</v>
      </c>
      <c r="N101" s="104">
        <v>93753.759499999986</v>
      </c>
      <c r="O101" s="113"/>
      <c r="P101" s="127"/>
      <c r="R101" s="113"/>
    </row>
    <row r="102" spans="1:18" x14ac:dyDescent="0.2">
      <c r="A102" s="203"/>
      <c r="B102" s="107" t="s">
        <v>108</v>
      </c>
      <c r="C102" s="104">
        <v>157229.65100000004</v>
      </c>
      <c r="D102" s="104">
        <v>58389.027999999998</v>
      </c>
      <c r="E102" s="104">
        <v>129249.09649999997</v>
      </c>
      <c r="F102" s="104">
        <v>52038.123</v>
      </c>
      <c r="G102" s="104">
        <v>28132.144500000002</v>
      </c>
      <c r="H102" s="104">
        <v>22660.761500000001</v>
      </c>
      <c r="I102" s="104">
        <v>92953.512000000002</v>
      </c>
      <c r="J102" s="104">
        <v>30298.876</v>
      </c>
      <c r="K102" s="104">
        <v>272184.93550000008</v>
      </c>
      <c r="L102" s="104">
        <v>52826.8125</v>
      </c>
      <c r="M102" s="104">
        <v>32800.858499999995</v>
      </c>
      <c r="N102" s="104">
        <v>86288.518999999986</v>
      </c>
      <c r="O102" s="113"/>
      <c r="P102" s="127"/>
      <c r="R102" s="113"/>
    </row>
    <row r="103" spans="1:18" x14ac:dyDescent="0.2">
      <c r="A103" s="203"/>
      <c r="B103" s="107" t="s">
        <v>109</v>
      </c>
      <c r="C103" s="104">
        <v>155280.85050000003</v>
      </c>
      <c r="D103" s="104">
        <v>58200.015999999996</v>
      </c>
      <c r="E103" s="104">
        <v>129866.50199999999</v>
      </c>
      <c r="F103" s="104">
        <v>51703.422499999993</v>
      </c>
      <c r="G103" s="104">
        <v>27787.6875</v>
      </c>
      <c r="H103" s="104">
        <v>20396.911500000002</v>
      </c>
      <c r="I103" s="104">
        <v>89718.20150000001</v>
      </c>
      <c r="J103" s="104">
        <v>28236.621999999999</v>
      </c>
      <c r="K103" s="104">
        <v>266744.01100000006</v>
      </c>
      <c r="L103" s="104">
        <v>50348.198500000006</v>
      </c>
      <c r="M103" s="104">
        <v>33950.783000000003</v>
      </c>
      <c r="N103" s="104">
        <v>81434.079499999993</v>
      </c>
      <c r="O103" s="113"/>
      <c r="P103" s="127"/>
      <c r="R103" s="113"/>
    </row>
    <row r="104" spans="1:18" x14ac:dyDescent="0.2">
      <c r="A104" s="203"/>
      <c r="B104" s="107" t="s">
        <v>110</v>
      </c>
      <c r="C104" s="104">
        <v>166355.9185</v>
      </c>
      <c r="D104" s="104">
        <v>55283.410999999993</v>
      </c>
      <c r="E104" s="104">
        <v>123934.87549999997</v>
      </c>
      <c r="F104" s="104">
        <v>50739.641000000018</v>
      </c>
      <c r="G104" s="104">
        <v>28536.037999999997</v>
      </c>
      <c r="H104" s="104">
        <v>20907.948499999999</v>
      </c>
      <c r="I104" s="104">
        <v>86101.017500000002</v>
      </c>
      <c r="J104" s="104">
        <v>29724.104500000001</v>
      </c>
      <c r="K104" s="104">
        <v>285471.91849999997</v>
      </c>
      <c r="L104" s="104">
        <v>51357.852999999996</v>
      </c>
      <c r="M104" s="104">
        <v>32942.373</v>
      </c>
      <c r="N104" s="104">
        <v>86135.546000000002</v>
      </c>
      <c r="O104" s="113"/>
      <c r="P104" s="127"/>
      <c r="R104" s="113"/>
    </row>
    <row r="105" spans="1:18" x14ac:dyDescent="0.2">
      <c r="A105" s="203"/>
      <c r="B105" s="107" t="s">
        <v>111</v>
      </c>
      <c r="C105" s="104">
        <v>163206.334</v>
      </c>
      <c r="D105" s="104">
        <v>62005.303</v>
      </c>
      <c r="E105" s="104">
        <v>121787.27050000003</v>
      </c>
      <c r="F105" s="104">
        <v>52760.104999999996</v>
      </c>
      <c r="G105" s="104">
        <v>26853.885000000002</v>
      </c>
      <c r="H105" s="104">
        <v>22006.091999999997</v>
      </c>
      <c r="I105" s="104">
        <v>85328.315999999977</v>
      </c>
      <c r="J105" s="104">
        <v>27965.156500000001</v>
      </c>
      <c r="K105" s="104">
        <v>286734.41600000003</v>
      </c>
      <c r="L105" s="104">
        <v>50382.248</v>
      </c>
      <c r="M105" s="104">
        <v>25502.467000000001</v>
      </c>
      <c r="N105" s="104">
        <v>82347.013500000001</v>
      </c>
      <c r="O105" s="113"/>
      <c r="P105" s="127"/>
      <c r="R105" s="113"/>
    </row>
    <row r="106" spans="1:18" x14ac:dyDescent="0.2">
      <c r="A106" s="203">
        <v>2017</v>
      </c>
      <c r="B106" s="107" t="s">
        <v>112</v>
      </c>
      <c r="C106" s="104">
        <v>156568.85550000001</v>
      </c>
      <c r="D106" s="104">
        <v>54422.377499999995</v>
      </c>
      <c r="E106" s="104">
        <v>111994.49250000002</v>
      </c>
      <c r="F106" s="104">
        <v>49215.123999999996</v>
      </c>
      <c r="G106" s="104">
        <v>22596.913499999999</v>
      </c>
      <c r="H106" s="104">
        <v>18704.088</v>
      </c>
      <c r="I106" s="104">
        <v>80880.2255</v>
      </c>
      <c r="J106" s="104">
        <v>27902.008499999996</v>
      </c>
      <c r="K106" s="104">
        <v>247104.76799999998</v>
      </c>
      <c r="L106" s="104">
        <v>45890.847000000002</v>
      </c>
      <c r="M106" s="104">
        <v>24786.408500000001</v>
      </c>
      <c r="N106" s="104">
        <v>73124.298500000019</v>
      </c>
      <c r="O106" s="113"/>
      <c r="P106" s="127"/>
      <c r="R106" s="113"/>
    </row>
    <row r="107" spans="1:18" x14ac:dyDescent="0.2">
      <c r="A107" s="203"/>
      <c r="B107" s="107" t="s">
        <v>113</v>
      </c>
      <c r="C107" s="104">
        <v>176684.76650000003</v>
      </c>
      <c r="D107" s="104">
        <v>53034.196000000004</v>
      </c>
      <c r="E107" s="104">
        <v>127776.7095</v>
      </c>
      <c r="F107" s="104">
        <v>45965.923000000003</v>
      </c>
      <c r="G107" s="104">
        <v>26453.391499999998</v>
      </c>
      <c r="H107" s="104">
        <v>19599.322500000002</v>
      </c>
      <c r="I107" s="104">
        <v>97590.157499999987</v>
      </c>
      <c r="J107" s="104">
        <v>28797.356500000002</v>
      </c>
      <c r="K107" s="104">
        <v>276905.26899999991</v>
      </c>
      <c r="L107" s="104">
        <v>49718.415000000001</v>
      </c>
      <c r="M107" s="104">
        <v>28029.170999999998</v>
      </c>
      <c r="N107" s="104">
        <v>77413.620999999999</v>
      </c>
      <c r="O107" s="113"/>
      <c r="P107" s="127"/>
      <c r="R107" s="113"/>
    </row>
    <row r="108" spans="1:18" x14ac:dyDescent="0.2">
      <c r="A108" s="203"/>
      <c r="B108" s="107" t="s">
        <v>114</v>
      </c>
      <c r="C108" s="104">
        <v>188867.72399999999</v>
      </c>
      <c r="D108" s="104">
        <v>70756.844000000012</v>
      </c>
      <c r="E108" s="104">
        <v>134718.367</v>
      </c>
      <c r="F108" s="104">
        <v>53577.552500000005</v>
      </c>
      <c r="G108" s="104">
        <v>25603.176500000001</v>
      </c>
      <c r="H108" s="104">
        <v>22994.485399999998</v>
      </c>
      <c r="I108" s="104">
        <v>99762.818000000014</v>
      </c>
      <c r="J108" s="104">
        <v>29656.578000000001</v>
      </c>
      <c r="K108" s="104">
        <v>292548.89250000007</v>
      </c>
      <c r="L108" s="104">
        <v>51054.782000000007</v>
      </c>
      <c r="M108" s="104">
        <v>28733.4935</v>
      </c>
      <c r="N108" s="104">
        <v>84993.517499999987</v>
      </c>
      <c r="O108" s="113"/>
      <c r="P108" s="127"/>
      <c r="R108" s="113"/>
    </row>
    <row r="109" spans="1:18" x14ac:dyDescent="0.2">
      <c r="A109" s="203"/>
      <c r="B109" s="107" t="s">
        <v>102</v>
      </c>
      <c r="C109" s="104">
        <v>156679.4785</v>
      </c>
      <c r="D109" s="104">
        <v>53837.633500000004</v>
      </c>
      <c r="E109" s="104">
        <v>110856.32149999999</v>
      </c>
      <c r="F109" s="104">
        <v>49755.597999999998</v>
      </c>
      <c r="G109" s="104">
        <v>21785.812999999998</v>
      </c>
      <c r="H109" s="104">
        <v>16385.686999999998</v>
      </c>
      <c r="I109" s="104">
        <v>81524.267000000007</v>
      </c>
      <c r="J109" s="104">
        <v>25973.250999999997</v>
      </c>
      <c r="K109" s="104">
        <v>245073.87949999992</v>
      </c>
      <c r="L109" s="104">
        <v>41086.806499999992</v>
      </c>
      <c r="M109" s="104">
        <v>24291.911499999998</v>
      </c>
      <c r="N109" s="104">
        <v>72754.296499999997</v>
      </c>
      <c r="O109" s="113"/>
      <c r="P109" s="127"/>
      <c r="R109" s="113"/>
    </row>
    <row r="110" spans="1:18" x14ac:dyDescent="0.2">
      <c r="A110" s="203"/>
      <c r="B110" s="107" t="s">
        <v>104</v>
      </c>
      <c r="C110" s="104">
        <v>175325.1355</v>
      </c>
      <c r="D110" s="104">
        <v>58962.831999999995</v>
      </c>
      <c r="E110" s="104">
        <v>122693.2775</v>
      </c>
      <c r="F110" s="104">
        <v>49346.154000000002</v>
      </c>
      <c r="G110" s="104">
        <v>26155.1175</v>
      </c>
      <c r="H110" s="104">
        <v>20278.397000000004</v>
      </c>
      <c r="I110" s="104">
        <v>90293.729999999981</v>
      </c>
      <c r="J110" s="104">
        <v>30413.143499999998</v>
      </c>
      <c r="K110" s="104">
        <v>268900.12950000004</v>
      </c>
      <c r="L110" s="104">
        <v>51356.00250000001</v>
      </c>
      <c r="M110" s="104">
        <v>26761.892</v>
      </c>
      <c r="N110" s="104">
        <v>78560.19249999999</v>
      </c>
      <c r="O110" s="113"/>
      <c r="P110" s="127"/>
      <c r="R110" s="113"/>
    </row>
    <row r="111" spans="1:18" x14ac:dyDescent="0.2">
      <c r="A111" s="203"/>
      <c r="B111" s="107" t="s">
        <v>105</v>
      </c>
      <c r="C111" s="104">
        <v>167818.26049999997</v>
      </c>
      <c r="D111" s="104">
        <v>58041.473999999987</v>
      </c>
      <c r="E111" s="104">
        <v>124835.4025</v>
      </c>
      <c r="F111" s="104">
        <v>48192.942499999997</v>
      </c>
      <c r="G111" s="104">
        <v>26735.842500000002</v>
      </c>
      <c r="H111" s="104">
        <v>22574.8125</v>
      </c>
      <c r="I111" s="104">
        <v>89952.299999999988</v>
      </c>
      <c r="J111" s="104">
        <v>30011.695</v>
      </c>
      <c r="K111" s="104">
        <v>259787.97700000001</v>
      </c>
      <c r="L111" s="104">
        <v>48103.057499999995</v>
      </c>
      <c r="M111" s="104">
        <v>27097.703000000001</v>
      </c>
      <c r="N111" s="104">
        <v>80368.799499999994</v>
      </c>
      <c r="O111" s="113"/>
      <c r="P111" s="127"/>
      <c r="R111" s="113"/>
    </row>
    <row r="112" spans="1:18" x14ac:dyDescent="0.2">
      <c r="A112" s="203"/>
      <c r="B112" s="107" t="s">
        <v>106</v>
      </c>
      <c r="C112" s="104">
        <v>175024.01449999999</v>
      </c>
      <c r="D112" s="104">
        <v>60334.416500000007</v>
      </c>
      <c r="E112" s="104">
        <v>129286.52500000001</v>
      </c>
      <c r="F112" s="104">
        <v>51838.214999999997</v>
      </c>
      <c r="G112" s="104">
        <v>27995.393000000004</v>
      </c>
      <c r="H112" s="104">
        <v>21918.977000000003</v>
      </c>
      <c r="I112" s="104">
        <v>91133.55</v>
      </c>
      <c r="J112" s="104">
        <v>31831.065000000002</v>
      </c>
      <c r="K112" s="104">
        <v>277466.59849999985</v>
      </c>
      <c r="L112" s="104">
        <v>50293.372000000003</v>
      </c>
      <c r="M112" s="104">
        <v>31920.801000000003</v>
      </c>
      <c r="N112" s="104">
        <v>92424.832999999999</v>
      </c>
      <c r="O112" s="113"/>
      <c r="P112" s="127"/>
      <c r="R112" s="113"/>
    </row>
    <row r="113" spans="1:18" x14ac:dyDescent="0.2">
      <c r="A113" s="203"/>
      <c r="B113" s="107" t="s">
        <v>107</v>
      </c>
      <c r="C113" s="104">
        <v>179908.49200000003</v>
      </c>
      <c r="D113" s="104">
        <v>61193.307000000001</v>
      </c>
      <c r="E113" s="104">
        <v>124732.465</v>
      </c>
      <c r="F113" s="104">
        <v>48646.335500000008</v>
      </c>
      <c r="G113" s="104">
        <v>27597.294500000004</v>
      </c>
      <c r="H113" s="104">
        <v>20970.756000000001</v>
      </c>
      <c r="I113" s="104">
        <v>91027.325999999986</v>
      </c>
      <c r="J113" s="104">
        <v>29789.89</v>
      </c>
      <c r="K113" s="104">
        <v>279790.51299999998</v>
      </c>
      <c r="L113" s="104">
        <v>53004.90600000001</v>
      </c>
      <c r="M113" s="104">
        <v>29796.862500000003</v>
      </c>
      <c r="N113" s="104">
        <v>86550.345000000001</v>
      </c>
      <c r="O113" s="113"/>
      <c r="P113" s="127"/>
      <c r="R113" s="113"/>
    </row>
    <row r="114" spans="1:18" x14ac:dyDescent="0.2">
      <c r="A114" s="203"/>
      <c r="B114" s="107" t="s">
        <v>108</v>
      </c>
      <c r="C114" s="104">
        <v>175285.73700000002</v>
      </c>
      <c r="D114" s="104">
        <v>57255.018000000011</v>
      </c>
      <c r="E114" s="104">
        <v>123294.60950000002</v>
      </c>
      <c r="F114" s="104">
        <v>49816.657999999989</v>
      </c>
      <c r="G114" s="104">
        <v>27170.718499999999</v>
      </c>
      <c r="H114" s="104">
        <v>22667.366000000002</v>
      </c>
      <c r="I114" s="104">
        <v>94744.212000000014</v>
      </c>
      <c r="J114" s="104">
        <v>29312.31</v>
      </c>
      <c r="K114" s="104">
        <v>279991.57800000004</v>
      </c>
      <c r="L114" s="104">
        <v>48663.495000000003</v>
      </c>
      <c r="M114" s="104">
        <v>30046.365000000005</v>
      </c>
      <c r="N114" s="104">
        <v>84587.975999999995</v>
      </c>
      <c r="O114" s="113"/>
      <c r="P114" s="127"/>
      <c r="R114" s="113"/>
    </row>
    <row r="115" spans="1:18" x14ac:dyDescent="0.2">
      <c r="A115" s="203"/>
      <c r="B115" s="107" t="s">
        <v>109</v>
      </c>
      <c r="C115" s="104">
        <v>177944.20250000001</v>
      </c>
      <c r="D115" s="104">
        <v>57449.178</v>
      </c>
      <c r="E115" s="104">
        <v>124176.31999999999</v>
      </c>
      <c r="F115" s="104">
        <v>47866.125499999995</v>
      </c>
      <c r="G115" s="104">
        <v>28661.115500000004</v>
      </c>
      <c r="H115" s="104">
        <v>24879.384000000002</v>
      </c>
      <c r="I115" s="104">
        <v>87982.374500000005</v>
      </c>
      <c r="J115" s="104">
        <v>28851.109499999999</v>
      </c>
      <c r="K115" s="104">
        <v>283684.26699999988</v>
      </c>
      <c r="L115" s="104">
        <v>49693.769500000002</v>
      </c>
      <c r="M115" s="104">
        <v>29697.329499999996</v>
      </c>
      <c r="N115" s="104">
        <v>88773.495999999999</v>
      </c>
      <c r="O115" s="113"/>
      <c r="P115" s="127"/>
      <c r="R115" s="113"/>
    </row>
    <row r="116" spans="1:18" x14ac:dyDescent="0.2">
      <c r="A116" s="203"/>
      <c r="B116" s="107" t="s">
        <v>110</v>
      </c>
      <c r="C116" s="104">
        <v>173311.20199999999</v>
      </c>
      <c r="D116" s="104">
        <v>59813.3675</v>
      </c>
      <c r="E116" s="104">
        <v>120614.46550000002</v>
      </c>
      <c r="F116" s="104">
        <v>46357.145499999999</v>
      </c>
      <c r="G116" s="104">
        <v>29078.890500000001</v>
      </c>
      <c r="H116" s="104">
        <v>23962.957999999999</v>
      </c>
      <c r="I116" s="104">
        <v>86351.970499999996</v>
      </c>
      <c r="J116" s="104">
        <v>32231.772499999999</v>
      </c>
      <c r="K116" s="104">
        <v>286101.88600000017</v>
      </c>
      <c r="L116" s="104">
        <v>47936.973999999995</v>
      </c>
      <c r="M116" s="104">
        <v>29583.076499999996</v>
      </c>
      <c r="N116" s="104">
        <v>85932.96</v>
      </c>
      <c r="O116" s="113"/>
      <c r="P116" s="127"/>
      <c r="R116" s="113"/>
    </row>
    <row r="117" spans="1:18" x14ac:dyDescent="0.2">
      <c r="A117" s="203"/>
      <c r="B117" s="107" t="s">
        <v>111</v>
      </c>
      <c r="C117" s="104">
        <v>157718.41</v>
      </c>
      <c r="D117" s="104">
        <v>55160.826000000001</v>
      </c>
      <c r="E117" s="104">
        <v>106242.58</v>
      </c>
      <c r="F117" s="104">
        <v>49466.797999999995</v>
      </c>
      <c r="G117" s="104">
        <v>26170.627</v>
      </c>
      <c r="H117" s="104">
        <v>22764.212499999998</v>
      </c>
      <c r="I117" s="104">
        <v>76192.313999999998</v>
      </c>
      <c r="J117" s="104">
        <v>28918.682000000001</v>
      </c>
      <c r="K117" s="104">
        <v>274062.6945000001</v>
      </c>
      <c r="L117" s="104">
        <v>45499.117499999993</v>
      </c>
      <c r="M117" s="104">
        <v>29393.637499999997</v>
      </c>
      <c r="N117" s="104">
        <v>76999.175000000003</v>
      </c>
      <c r="O117" s="113"/>
      <c r="P117" s="127"/>
      <c r="R117" s="113"/>
    </row>
    <row r="118" spans="1:18" x14ac:dyDescent="0.2">
      <c r="A118" s="203">
        <v>2018</v>
      </c>
      <c r="B118" s="107" t="s">
        <v>112</v>
      </c>
      <c r="C118" s="104">
        <v>153606.93299999999</v>
      </c>
      <c r="D118" s="104">
        <v>51646.027000000002</v>
      </c>
      <c r="E118" s="104">
        <v>103206.97550000002</v>
      </c>
      <c r="F118" s="104">
        <v>44226.474499999997</v>
      </c>
      <c r="G118" s="104">
        <v>25842.703000000001</v>
      </c>
      <c r="H118" s="104">
        <v>23137.738999999998</v>
      </c>
      <c r="I118" s="104">
        <v>77870.039499999984</v>
      </c>
      <c r="J118" s="104">
        <v>27769.460499999997</v>
      </c>
      <c r="K118" s="104">
        <v>254924.16999999993</v>
      </c>
      <c r="L118" s="104">
        <v>40269.396000000001</v>
      </c>
      <c r="M118" s="104">
        <v>26177.298000000003</v>
      </c>
      <c r="N118" s="104">
        <v>80718.328999999998</v>
      </c>
      <c r="O118" s="113"/>
      <c r="P118" s="127"/>
      <c r="R118" s="113"/>
    </row>
    <row r="119" spans="1:18" x14ac:dyDescent="0.2">
      <c r="A119" s="203"/>
      <c r="B119" s="107" t="s">
        <v>113</v>
      </c>
      <c r="C119" s="104">
        <v>172631.83050000001</v>
      </c>
      <c r="D119" s="104">
        <v>50704.58</v>
      </c>
      <c r="E119" s="104">
        <v>108666.53299999998</v>
      </c>
      <c r="F119" s="104">
        <v>46378.233999999997</v>
      </c>
      <c r="G119" s="104">
        <v>27190.210500000001</v>
      </c>
      <c r="H119" s="104">
        <v>22903.9715</v>
      </c>
      <c r="I119" s="104">
        <v>85502.504499999981</v>
      </c>
      <c r="J119" s="104">
        <v>29462.8505</v>
      </c>
      <c r="K119" s="104">
        <v>266262.7365</v>
      </c>
      <c r="L119" s="104">
        <v>41851.898500000003</v>
      </c>
      <c r="M119" s="104">
        <v>26636.985500000003</v>
      </c>
      <c r="N119" s="104">
        <v>82307.946499999991</v>
      </c>
      <c r="O119" s="113"/>
      <c r="P119" s="127"/>
      <c r="R119" s="113"/>
    </row>
    <row r="120" spans="1:18" x14ac:dyDescent="0.2">
      <c r="A120" s="203"/>
      <c r="B120" s="107" t="s">
        <v>114</v>
      </c>
      <c r="C120" s="104">
        <v>169120.74900000001</v>
      </c>
      <c r="D120" s="104">
        <v>61022.618999999999</v>
      </c>
      <c r="E120" s="104">
        <v>108492.91450000001</v>
      </c>
      <c r="F120" s="104">
        <v>49123.630499999999</v>
      </c>
      <c r="G120" s="104">
        <v>26353.865306122447</v>
      </c>
      <c r="H120" s="104">
        <v>23719.220499999999</v>
      </c>
      <c r="I120" s="104">
        <v>83817.593000000008</v>
      </c>
      <c r="J120" s="104">
        <v>30624.855000000003</v>
      </c>
      <c r="K120" s="104">
        <v>274708.09949999978</v>
      </c>
      <c r="L120" s="104">
        <v>43132.388000000006</v>
      </c>
      <c r="M120" s="104">
        <v>26358.770999999997</v>
      </c>
      <c r="N120" s="104">
        <v>82405.2</v>
      </c>
      <c r="O120" s="113"/>
      <c r="P120" s="127"/>
      <c r="R120" s="113"/>
    </row>
    <row r="121" spans="1:18" x14ac:dyDescent="0.2">
      <c r="A121" s="203"/>
      <c r="B121" s="107" t="s">
        <v>102</v>
      </c>
      <c r="C121" s="104">
        <v>183808.50650000002</v>
      </c>
      <c r="D121" s="104">
        <v>62420.527999999991</v>
      </c>
      <c r="E121" s="104">
        <v>112330.92800000001</v>
      </c>
      <c r="F121" s="104">
        <v>50642.880000000005</v>
      </c>
      <c r="G121" s="104">
        <v>27221.129000000001</v>
      </c>
      <c r="H121" s="104">
        <v>25294.605500000001</v>
      </c>
      <c r="I121" s="104">
        <v>85507.323999999993</v>
      </c>
      <c r="J121" s="104">
        <v>32212.748499999998</v>
      </c>
      <c r="K121" s="104">
        <v>285912.0239999998</v>
      </c>
      <c r="L121" s="104">
        <v>46524.666999999987</v>
      </c>
      <c r="M121" s="104">
        <v>27580.039499999999</v>
      </c>
      <c r="N121" s="104">
        <v>91364.16750000001</v>
      </c>
      <c r="O121" s="113"/>
      <c r="P121" s="127"/>
      <c r="R121" s="113"/>
    </row>
    <row r="122" spans="1:18" x14ac:dyDescent="0.2">
      <c r="A122" s="203"/>
      <c r="B122" s="107" t="s">
        <v>104</v>
      </c>
      <c r="C122" s="104">
        <v>169892.908</v>
      </c>
      <c r="D122" s="104">
        <v>58521.419500000004</v>
      </c>
      <c r="E122" s="104">
        <v>113544.65299999999</v>
      </c>
      <c r="F122" s="104">
        <v>40839.656499999997</v>
      </c>
      <c r="G122" s="104">
        <v>27954.353551020409</v>
      </c>
      <c r="H122" s="104">
        <v>23099.2225</v>
      </c>
      <c r="I122" s="104">
        <v>88682.309333333338</v>
      </c>
      <c r="J122" s="104">
        <v>31826.974999999999</v>
      </c>
      <c r="K122" s="104">
        <v>272501.99449999991</v>
      </c>
      <c r="L122" s="104">
        <v>45163.294500000004</v>
      </c>
      <c r="M122" s="104">
        <v>26857.381999999998</v>
      </c>
      <c r="N122" s="104">
        <v>85127.859499999977</v>
      </c>
      <c r="O122" s="113"/>
      <c r="P122" s="127"/>
      <c r="R122" s="113"/>
    </row>
    <row r="123" spans="1:18" x14ac:dyDescent="0.2">
      <c r="A123" s="203"/>
      <c r="B123" s="107" t="s">
        <v>105</v>
      </c>
      <c r="C123" s="104">
        <v>164867.68799999999</v>
      </c>
      <c r="D123" s="104">
        <v>56455.123000000007</v>
      </c>
      <c r="E123" s="104">
        <v>114048.18299999999</v>
      </c>
      <c r="F123" s="104">
        <v>38813.315499999997</v>
      </c>
      <c r="G123" s="104">
        <v>26094.774219047624</v>
      </c>
      <c r="H123" s="104">
        <v>23327.432499999999</v>
      </c>
      <c r="I123" s="104">
        <v>79840.009111111111</v>
      </c>
      <c r="J123" s="104">
        <v>25907.4</v>
      </c>
      <c r="K123" s="104">
        <v>263557.73649999988</v>
      </c>
      <c r="L123" s="104">
        <v>43157.231499999994</v>
      </c>
      <c r="M123" s="104">
        <v>25137.075499999999</v>
      </c>
      <c r="N123" s="104">
        <v>82013.334999999992</v>
      </c>
      <c r="O123" s="113"/>
      <c r="P123" s="127"/>
      <c r="R123" s="113"/>
    </row>
    <row r="124" spans="1:18" x14ac:dyDescent="0.2">
      <c r="A124" s="203"/>
      <c r="B124" s="107" t="s">
        <v>106</v>
      </c>
      <c r="C124" s="104">
        <v>175057.95600000001</v>
      </c>
      <c r="D124" s="104">
        <v>56448.778000000006</v>
      </c>
      <c r="E124" s="104">
        <v>120220.81449999998</v>
      </c>
      <c r="F124" s="104">
        <v>47043.728999999999</v>
      </c>
      <c r="G124" s="104">
        <v>25650.212499999998</v>
      </c>
      <c r="H124" s="104">
        <v>24475.14</v>
      </c>
      <c r="I124" s="104">
        <v>83104.906999999977</v>
      </c>
      <c r="J124" s="104">
        <v>29214.773499999996</v>
      </c>
      <c r="K124" s="104">
        <v>268516.34700000007</v>
      </c>
      <c r="L124" s="104">
        <v>45966.262499999997</v>
      </c>
      <c r="M124" s="104">
        <v>29261.558000000005</v>
      </c>
      <c r="N124" s="104">
        <v>85051.608999999997</v>
      </c>
      <c r="O124" s="113"/>
      <c r="P124" s="127"/>
      <c r="R124" s="113"/>
    </row>
    <row r="125" spans="1:18" x14ac:dyDescent="0.2">
      <c r="A125" s="203"/>
      <c r="B125" s="107" t="s">
        <v>107</v>
      </c>
      <c r="C125" s="104">
        <v>186027.37600000002</v>
      </c>
      <c r="D125" s="104">
        <v>58735.847499999996</v>
      </c>
      <c r="E125" s="104">
        <v>124317.73349999997</v>
      </c>
      <c r="F125" s="104">
        <v>50879.406999999992</v>
      </c>
      <c r="G125" s="104">
        <v>28778.422999999995</v>
      </c>
      <c r="H125" s="104">
        <v>25081.2785</v>
      </c>
      <c r="I125" s="104">
        <v>90745.487000000008</v>
      </c>
      <c r="J125" s="104">
        <v>30997.1535</v>
      </c>
      <c r="K125" s="104">
        <v>294894.78000000014</v>
      </c>
      <c r="L125" s="104">
        <v>45958.436500000003</v>
      </c>
      <c r="M125" s="104">
        <v>30892.803000000004</v>
      </c>
      <c r="N125" s="104">
        <v>93971.452499999985</v>
      </c>
      <c r="O125" s="113"/>
      <c r="P125" s="127"/>
      <c r="R125" s="113"/>
    </row>
    <row r="126" spans="1:18" x14ac:dyDescent="0.2">
      <c r="A126" s="203"/>
      <c r="B126" s="107" t="s">
        <v>108</v>
      </c>
      <c r="C126" s="104">
        <v>181252.56099999999</v>
      </c>
      <c r="D126" s="104">
        <v>58130.664499999999</v>
      </c>
      <c r="E126" s="104">
        <v>122956.35099999997</v>
      </c>
      <c r="F126" s="104">
        <v>50789.196999999986</v>
      </c>
      <c r="G126" s="104">
        <v>28423.147000000004</v>
      </c>
      <c r="H126" s="104">
        <v>24006.928999999996</v>
      </c>
      <c r="I126" s="104">
        <v>87816.605500000005</v>
      </c>
      <c r="J126" s="104">
        <v>34023.762000000002</v>
      </c>
      <c r="K126" s="104">
        <v>283331.67900000006</v>
      </c>
      <c r="L126" s="104">
        <v>44597.709999999992</v>
      </c>
      <c r="M126" s="104">
        <v>29131.295999999998</v>
      </c>
      <c r="N126" s="104">
        <v>86388.201000000001</v>
      </c>
      <c r="O126" s="113"/>
      <c r="P126" s="127"/>
      <c r="R126" s="113"/>
    </row>
    <row r="127" spans="1:18" x14ac:dyDescent="0.2">
      <c r="A127" s="203"/>
      <c r="B127" s="107" t="s">
        <v>109</v>
      </c>
      <c r="C127" s="104">
        <v>187881.90150000004</v>
      </c>
      <c r="D127" s="104">
        <v>58080.308500000006</v>
      </c>
      <c r="E127" s="104">
        <v>130793.63699999997</v>
      </c>
      <c r="F127" s="104">
        <v>57146.964499999995</v>
      </c>
      <c r="G127" s="104">
        <v>29905.647499999999</v>
      </c>
      <c r="H127" s="104">
        <v>26041.409999999996</v>
      </c>
      <c r="I127" s="104">
        <v>94632.034</v>
      </c>
      <c r="J127" s="104">
        <v>36399.686999999998</v>
      </c>
      <c r="K127" s="104">
        <v>292110.82849999995</v>
      </c>
      <c r="L127" s="104">
        <v>46864.988500000007</v>
      </c>
      <c r="M127" s="104">
        <v>29858.696999999996</v>
      </c>
      <c r="N127" s="104">
        <v>93504.058000000005</v>
      </c>
      <c r="O127" s="113"/>
      <c r="P127" s="127"/>
      <c r="R127" s="113"/>
    </row>
    <row r="128" spans="1:18" x14ac:dyDescent="0.2">
      <c r="A128" s="203"/>
      <c r="B128" s="107" t="s">
        <v>110</v>
      </c>
      <c r="C128" s="104">
        <v>182229.09600000002</v>
      </c>
      <c r="D128" s="104">
        <v>57403.477499999994</v>
      </c>
      <c r="E128" s="104">
        <v>125231.50549999997</v>
      </c>
      <c r="F128" s="104">
        <v>51981.036999999997</v>
      </c>
      <c r="G128" s="104">
        <v>30425.489000000001</v>
      </c>
      <c r="H128" s="104">
        <v>22937.2245</v>
      </c>
      <c r="I128" s="104">
        <v>86764.166499999992</v>
      </c>
      <c r="J128" s="104">
        <v>38384.764499999997</v>
      </c>
      <c r="K128" s="104">
        <v>298191.97099999996</v>
      </c>
      <c r="L128" s="104">
        <v>49559.093999999997</v>
      </c>
      <c r="M128" s="104">
        <v>31113.897499999999</v>
      </c>
      <c r="N128" s="104">
        <v>90297.973499999993</v>
      </c>
      <c r="O128" s="113"/>
      <c r="P128" s="127"/>
      <c r="R128" s="113"/>
    </row>
    <row r="129" spans="1:18" x14ac:dyDescent="0.2">
      <c r="A129" s="203"/>
      <c r="B129" s="107" t="s">
        <v>111</v>
      </c>
      <c r="C129" s="104">
        <v>162226.06949999998</v>
      </c>
      <c r="D129" s="104">
        <v>54643.73599999999</v>
      </c>
      <c r="E129" s="104">
        <v>107811.56399999998</v>
      </c>
      <c r="F129" s="104">
        <v>58112.421499999997</v>
      </c>
      <c r="G129" s="104">
        <v>27521.292000000001</v>
      </c>
      <c r="H129" s="104">
        <v>23960.0965</v>
      </c>
      <c r="I129" s="104">
        <v>74175.694999999992</v>
      </c>
      <c r="J129" s="104">
        <v>34139.271999999997</v>
      </c>
      <c r="K129" s="104">
        <v>282322.61100000015</v>
      </c>
      <c r="L129" s="104">
        <v>45304.283000000003</v>
      </c>
      <c r="M129" s="104">
        <v>22353.64</v>
      </c>
      <c r="N129" s="104">
        <v>80813.046999999991</v>
      </c>
      <c r="O129" s="113"/>
      <c r="P129" s="127"/>
      <c r="R129" s="113"/>
    </row>
    <row r="130" spans="1:18" x14ac:dyDescent="0.2">
      <c r="A130" s="203">
        <v>2019</v>
      </c>
      <c r="B130" s="107" t="s">
        <v>112</v>
      </c>
      <c r="C130" s="104">
        <v>159141.098</v>
      </c>
      <c r="D130" s="104">
        <v>53180.38</v>
      </c>
      <c r="E130" s="104">
        <v>100357.54050000003</v>
      </c>
      <c r="F130" s="104">
        <v>57199.964</v>
      </c>
      <c r="G130" s="104">
        <v>23482.776000000002</v>
      </c>
      <c r="H130" s="104">
        <v>23813.615000000002</v>
      </c>
      <c r="I130" s="104">
        <v>74087.855500000005</v>
      </c>
      <c r="J130" s="104">
        <v>32330.908000000003</v>
      </c>
      <c r="K130" s="104">
        <v>254136.55700000012</v>
      </c>
      <c r="L130" s="104">
        <v>39987.948999999993</v>
      </c>
      <c r="M130" s="104">
        <v>22450.343000000001</v>
      </c>
      <c r="N130" s="104">
        <v>76989.485000000015</v>
      </c>
      <c r="O130" s="113"/>
      <c r="P130" s="127"/>
      <c r="Q130" s="113"/>
      <c r="R130" s="113"/>
    </row>
    <row r="131" spans="1:18" x14ac:dyDescent="0.2">
      <c r="A131" s="203"/>
      <c r="B131" s="107" t="s">
        <v>113</v>
      </c>
      <c r="C131" s="104">
        <v>177865.30950000003</v>
      </c>
      <c r="D131" s="104">
        <v>54311.652499999997</v>
      </c>
      <c r="E131" s="104">
        <v>111664.01699999999</v>
      </c>
      <c r="F131" s="104">
        <v>56100.363500000007</v>
      </c>
      <c r="G131" s="104">
        <v>26999.714500000002</v>
      </c>
      <c r="H131" s="104">
        <v>23083.855</v>
      </c>
      <c r="I131" s="104">
        <v>80418.615999999995</v>
      </c>
      <c r="J131" s="104">
        <v>35352.377</v>
      </c>
      <c r="K131" s="104">
        <v>258812.9</v>
      </c>
      <c r="L131" s="104">
        <v>43996.042999999998</v>
      </c>
      <c r="M131" s="104">
        <v>23522.118999999999</v>
      </c>
      <c r="N131" s="104">
        <v>80383.714999999997</v>
      </c>
      <c r="O131" s="113"/>
      <c r="P131" s="127"/>
      <c r="Q131" s="113"/>
      <c r="R131" s="113"/>
    </row>
    <row r="132" spans="1:18" x14ac:dyDescent="0.2">
      <c r="A132" s="203"/>
      <c r="B132" s="107" t="s">
        <v>114</v>
      </c>
      <c r="C132" s="104">
        <v>189556.31949999998</v>
      </c>
      <c r="D132" s="104">
        <v>52581.581999999995</v>
      </c>
      <c r="E132" s="104">
        <v>124740.40999999997</v>
      </c>
      <c r="F132" s="104">
        <v>62868.783999999992</v>
      </c>
      <c r="G132" s="104">
        <v>30619.822499999998</v>
      </c>
      <c r="H132" s="104">
        <v>27631.396499999999</v>
      </c>
      <c r="I132" s="104">
        <v>85252.183500000014</v>
      </c>
      <c r="J132" s="104">
        <v>39080.240999999995</v>
      </c>
      <c r="K132" s="104">
        <v>259965.63749999995</v>
      </c>
      <c r="L132" s="104">
        <v>47763.373500000009</v>
      </c>
      <c r="M132" s="104">
        <v>26307.315000000002</v>
      </c>
      <c r="N132" s="104">
        <v>89457.20749999999</v>
      </c>
      <c r="O132" s="113"/>
      <c r="P132" s="127"/>
      <c r="Q132" s="113"/>
      <c r="R132" s="113"/>
    </row>
    <row r="133" spans="1:18" x14ac:dyDescent="0.2">
      <c r="A133" s="203"/>
      <c r="B133" s="107" t="s">
        <v>102</v>
      </c>
      <c r="C133" s="104">
        <v>181321.95</v>
      </c>
      <c r="D133" s="104">
        <v>53978.224999999991</v>
      </c>
      <c r="E133" s="104">
        <v>106867.1675</v>
      </c>
      <c r="F133" s="104">
        <v>56610.216</v>
      </c>
      <c r="G133" s="104">
        <v>27070.967999999997</v>
      </c>
      <c r="H133" s="104">
        <v>25337.486499999999</v>
      </c>
      <c r="I133" s="104">
        <v>75999.288</v>
      </c>
      <c r="J133" s="104">
        <v>35212.619999999995</v>
      </c>
      <c r="K133" s="104">
        <v>271914.092</v>
      </c>
      <c r="L133" s="104">
        <v>44350.088499999998</v>
      </c>
      <c r="M133" s="104">
        <v>26308.106</v>
      </c>
      <c r="N133" s="104">
        <v>86149.448999999993</v>
      </c>
      <c r="O133" s="113"/>
      <c r="P133" s="127"/>
      <c r="Q133" s="113"/>
      <c r="R133" s="113"/>
    </row>
    <row r="134" spans="1:18" x14ac:dyDescent="0.2">
      <c r="A134" s="203"/>
      <c r="B134" s="107" t="s">
        <v>104</v>
      </c>
      <c r="C134" s="104">
        <v>195229.49199999997</v>
      </c>
      <c r="D134" s="104">
        <v>54965.3465</v>
      </c>
      <c r="E134" s="104">
        <v>127660.71099999995</v>
      </c>
      <c r="F134" s="104">
        <v>54468.059499999988</v>
      </c>
      <c r="G134" s="104">
        <v>29919.689499999997</v>
      </c>
      <c r="H134" s="104">
        <v>25111.342000000001</v>
      </c>
      <c r="I134" s="104">
        <v>83921.077000000005</v>
      </c>
      <c r="J134" s="104">
        <v>34432.964500000002</v>
      </c>
      <c r="K134" s="104">
        <v>275147.65650000004</v>
      </c>
      <c r="L134" s="104">
        <v>50999.356500000002</v>
      </c>
      <c r="M134" s="104">
        <v>27907.052999999996</v>
      </c>
      <c r="N134" s="104">
        <v>95200.640500000009</v>
      </c>
      <c r="O134" s="113"/>
      <c r="P134" s="127"/>
      <c r="Q134" s="113"/>
      <c r="R134" s="113"/>
    </row>
    <row r="135" spans="1:18" x14ac:dyDescent="0.2">
      <c r="A135" s="203"/>
      <c r="B135" s="107" t="s">
        <v>105</v>
      </c>
      <c r="C135" s="104">
        <v>178317.83799999999</v>
      </c>
      <c r="D135" s="104">
        <v>52102.395000000011</v>
      </c>
      <c r="E135" s="104">
        <v>114085.40999999999</v>
      </c>
      <c r="F135" s="104">
        <v>48819.543999999987</v>
      </c>
      <c r="G135" s="104">
        <v>27585.667000000001</v>
      </c>
      <c r="H135" s="104">
        <v>24440.745999999999</v>
      </c>
      <c r="I135" s="104">
        <v>73804.65400000001</v>
      </c>
      <c r="J135" s="104">
        <v>34146.304499999998</v>
      </c>
      <c r="K135" s="104">
        <v>252246.09999999998</v>
      </c>
      <c r="L135" s="104">
        <v>46678.692999999999</v>
      </c>
      <c r="M135" s="104">
        <v>24518.736000000004</v>
      </c>
      <c r="N135" s="104">
        <v>102559.08550000002</v>
      </c>
      <c r="O135" s="113"/>
      <c r="P135" s="127"/>
      <c r="Q135" s="113"/>
      <c r="R135" s="113"/>
    </row>
    <row r="136" spans="1:18" x14ac:dyDescent="0.2">
      <c r="A136" s="203"/>
      <c r="B136" s="107" t="s">
        <v>106</v>
      </c>
      <c r="C136" s="104">
        <v>201681.3285</v>
      </c>
      <c r="D136" s="104">
        <v>55924.402999999991</v>
      </c>
      <c r="E136" s="104">
        <v>130568.51200000003</v>
      </c>
      <c r="F136" s="104">
        <v>58475.517500000002</v>
      </c>
      <c r="G136" s="104">
        <v>31686.372499999998</v>
      </c>
      <c r="H136" s="104">
        <v>26980.134000000002</v>
      </c>
      <c r="I136" s="104">
        <v>90901.525000000009</v>
      </c>
      <c r="J136" s="104">
        <v>34163.915999999997</v>
      </c>
      <c r="K136" s="104">
        <v>293371.74450000015</v>
      </c>
      <c r="L136" s="104">
        <v>52433.551499999987</v>
      </c>
      <c r="M136" s="104">
        <v>32093.169500000004</v>
      </c>
      <c r="N136" s="104">
        <v>104847.575</v>
      </c>
      <c r="O136" s="113"/>
      <c r="P136" s="127"/>
      <c r="Q136" s="113"/>
      <c r="R136" s="113"/>
    </row>
    <row r="137" spans="1:18" x14ac:dyDescent="0.2">
      <c r="A137" s="203"/>
      <c r="B137" s="107" t="s">
        <v>107</v>
      </c>
      <c r="C137" s="104">
        <v>198052.38500000001</v>
      </c>
      <c r="D137" s="104">
        <v>56247.945999999996</v>
      </c>
      <c r="E137" s="104">
        <v>120888.6955</v>
      </c>
      <c r="F137" s="104">
        <v>58833.558999999994</v>
      </c>
      <c r="G137" s="104">
        <v>31329.309000000001</v>
      </c>
      <c r="H137" s="104">
        <v>27051.555</v>
      </c>
      <c r="I137" s="104">
        <v>90336.404999999999</v>
      </c>
      <c r="J137" s="104">
        <v>34345.298999999999</v>
      </c>
      <c r="K137" s="104">
        <v>304753.6590000001</v>
      </c>
      <c r="L137" s="104">
        <v>52234.796999999999</v>
      </c>
      <c r="M137" s="104">
        <v>31110.586499999998</v>
      </c>
      <c r="N137" s="104">
        <v>94116.317499999976</v>
      </c>
      <c r="O137" s="113"/>
      <c r="P137" s="127"/>
      <c r="Q137" s="113"/>
      <c r="R137" s="113"/>
    </row>
    <row r="138" spans="1:18" x14ac:dyDescent="0.2">
      <c r="A138" s="203"/>
      <c r="B138" s="137" t="s">
        <v>108</v>
      </c>
      <c r="C138" s="104">
        <v>198888.182</v>
      </c>
      <c r="D138" s="104">
        <v>45915.935000000005</v>
      </c>
      <c r="E138" s="104">
        <v>118775.5545</v>
      </c>
      <c r="F138" s="104">
        <v>54578.192999999999</v>
      </c>
      <c r="G138" s="104">
        <v>32530.964</v>
      </c>
      <c r="H138" s="104">
        <v>27173.333999999999</v>
      </c>
      <c r="I138" s="104">
        <v>91391.219499999992</v>
      </c>
      <c r="J138" s="104">
        <v>35432.921999999999</v>
      </c>
      <c r="K138" s="104">
        <v>298465.53449999995</v>
      </c>
      <c r="L138" s="104">
        <v>50824.616999999998</v>
      </c>
      <c r="M138" s="104">
        <v>30330.376499999998</v>
      </c>
      <c r="N138" s="104">
        <v>94104.891499999969</v>
      </c>
      <c r="O138" s="113"/>
      <c r="P138" s="127"/>
      <c r="Q138" s="113"/>
      <c r="R138" s="113"/>
    </row>
    <row r="139" spans="1:18" x14ac:dyDescent="0.2">
      <c r="A139" s="203"/>
      <c r="B139" s="107" t="s">
        <v>109</v>
      </c>
      <c r="C139" s="104">
        <v>203745.89499999999</v>
      </c>
      <c r="D139" s="104">
        <v>52195.392500000002</v>
      </c>
      <c r="E139" s="104">
        <v>125548.33850000001</v>
      </c>
      <c r="F139" s="104">
        <v>48513.192500000005</v>
      </c>
      <c r="G139" s="104">
        <v>31100.995499999997</v>
      </c>
      <c r="H139" s="104">
        <v>25651.601000000002</v>
      </c>
      <c r="I139" s="104">
        <v>92849.769499999995</v>
      </c>
      <c r="J139" s="104">
        <v>36115.872000000003</v>
      </c>
      <c r="K139" s="104">
        <v>310510.78300000011</v>
      </c>
      <c r="L139" s="104">
        <v>55935.352500000008</v>
      </c>
      <c r="M139" s="104">
        <v>34814.805500000002</v>
      </c>
      <c r="N139" s="104">
        <v>93903.710999999996</v>
      </c>
      <c r="O139" s="113"/>
      <c r="P139" s="127"/>
      <c r="Q139" s="113"/>
      <c r="R139" s="113"/>
    </row>
    <row r="140" spans="1:18" x14ac:dyDescent="0.2">
      <c r="A140" s="203"/>
      <c r="B140" s="107" t="s">
        <v>110</v>
      </c>
      <c r="C140" s="104">
        <v>176737.61149999997</v>
      </c>
      <c r="D140" s="104">
        <v>54252.113499999999</v>
      </c>
      <c r="E140" s="104">
        <v>113054.66800000001</v>
      </c>
      <c r="F140" s="104">
        <v>51569.951499999996</v>
      </c>
      <c r="G140" s="104">
        <v>35790.431500000006</v>
      </c>
      <c r="H140" s="104">
        <v>26803.071</v>
      </c>
      <c r="I140" s="104">
        <v>90350.47099999999</v>
      </c>
      <c r="J140" s="104">
        <v>36864.998000000007</v>
      </c>
      <c r="K140" s="104">
        <v>314996.12299999991</v>
      </c>
      <c r="L140" s="104">
        <v>57026.843000000001</v>
      </c>
      <c r="M140" s="104">
        <v>34753.904999999999</v>
      </c>
      <c r="N140" s="104">
        <v>91102.599499999997</v>
      </c>
      <c r="O140" s="113"/>
      <c r="P140" s="127"/>
      <c r="Q140" s="113"/>
      <c r="R140" s="113"/>
    </row>
    <row r="141" spans="1:18" x14ac:dyDescent="0.2">
      <c r="A141" s="203"/>
      <c r="B141" s="107" t="s">
        <v>111</v>
      </c>
      <c r="C141" s="104">
        <v>196359.34649999999</v>
      </c>
      <c r="D141" s="104">
        <v>51885.613500000007</v>
      </c>
      <c r="E141" s="104">
        <v>112480.54149999999</v>
      </c>
      <c r="F141" s="104">
        <v>56249.503499999999</v>
      </c>
      <c r="G141" s="104">
        <v>37725.4395</v>
      </c>
      <c r="H141" s="104">
        <v>26727.7235</v>
      </c>
      <c r="I141" s="104">
        <v>82871.11099999999</v>
      </c>
      <c r="J141" s="104">
        <v>33107.627999999997</v>
      </c>
      <c r="K141" s="104">
        <v>316435.98800000001</v>
      </c>
      <c r="L141" s="104">
        <v>51339.945999999996</v>
      </c>
      <c r="M141" s="104">
        <v>31985.474999999999</v>
      </c>
      <c r="N141" s="104">
        <v>82238.621500000008</v>
      </c>
      <c r="O141" s="113"/>
      <c r="P141" s="127"/>
      <c r="Q141" s="113"/>
      <c r="R141" s="113"/>
    </row>
    <row r="142" spans="1:18" x14ac:dyDescent="0.2">
      <c r="A142" s="203">
        <v>2020</v>
      </c>
      <c r="B142" s="131" t="s">
        <v>112</v>
      </c>
      <c r="C142" s="104">
        <v>184263.8915</v>
      </c>
      <c r="D142" s="104">
        <v>48442.453500000003</v>
      </c>
      <c r="E142" s="104">
        <v>101369.658</v>
      </c>
      <c r="F142" s="104">
        <v>48162.640000000014</v>
      </c>
      <c r="G142" s="104">
        <v>31586.470499999999</v>
      </c>
      <c r="H142" s="104">
        <v>21612.654500000004</v>
      </c>
      <c r="I142" s="104">
        <v>76125.759000000005</v>
      </c>
      <c r="J142" s="104">
        <v>36367.567499999997</v>
      </c>
      <c r="K142" s="104">
        <v>286868.76549999992</v>
      </c>
      <c r="L142" s="104">
        <v>46150.0645</v>
      </c>
      <c r="M142" s="104">
        <v>27427.406500000001</v>
      </c>
      <c r="N142" s="104">
        <v>86323.967999999993</v>
      </c>
      <c r="O142" s="113"/>
      <c r="P142" s="127"/>
      <c r="Q142" s="113"/>
      <c r="R142" s="113"/>
    </row>
    <row r="143" spans="1:18" x14ac:dyDescent="0.2">
      <c r="A143" s="203"/>
      <c r="B143" s="131" t="s">
        <v>113</v>
      </c>
      <c r="C143" s="104">
        <v>200300.0245</v>
      </c>
      <c r="D143" s="104">
        <v>52504.73000000001</v>
      </c>
      <c r="E143" s="104">
        <v>111780.67699999998</v>
      </c>
      <c r="F143" s="104">
        <v>51998.204500000007</v>
      </c>
      <c r="G143" s="104">
        <v>30684.877499999995</v>
      </c>
      <c r="H143" s="104">
        <v>22255.168500000003</v>
      </c>
      <c r="I143" s="104">
        <v>79420.512499999997</v>
      </c>
      <c r="J143" s="104">
        <v>34879.578500000003</v>
      </c>
      <c r="K143" s="104">
        <v>278091.47300000006</v>
      </c>
      <c r="L143" s="104">
        <v>48088.208500000001</v>
      </c>
      <c r="M143" s="104">
        <v>29238.730500000001</v>
      </c>
      <c r="N143" s="104">
        <v>85290.591999999975</v>
      </c>
      <c r="O143" s="113"/>
      <c r="P143" s="127"/>
      <c r="Q143" s="113"/>
      <c r="R143" s="113"/>
    </row>
    <row r="144" spans="1:18" x14ac:dyDescent="0.2">
      <c r="A144" s="203"/>
      <c r="B144" s="131" t="s">
        <v>114</v>
      </c>
      <c r="C144" s="104">
        <v>143171.38950000002</v>
      </c>
      <c r="D144" s="104">
        <v>43137.523500000003</v>
      </c>
      <c r="E144" s="104">
        <v>71038.660999999978</v>
      </c>
      <c r="F144" s="104">
        <v>39692.969000000005</v>
      </c>
      <c r="G144" s="104">
        <v>23484.892499999998</v>
      </c>
      <c r="H144" s="104">
        <v>18935.555</v>
      </c>
      <c r="I144" s="104">
        <v>53669.551999999996</v>
      </c>
      <c r="J144" s="104">
        <v>24311.591499999999</v>
      </c>
      <c r="K144" s="104">
        <v>213693.69799999997</v>
      </c>
      <c r="L144" s="104">
        <v>36367.763999999996</v>
      </c>
      <c r="M144" s="104">
        <v>18736.496999999999</v>
      </c>
      <c r="N144" s="104">
        <v>53449.328000000009</v>
      </c>
      <c r="O144" s="113"/>
      <c r="P144" s="127"/>
      <c r="Q144" s="113"/>
      <c r="R144" s="113"/>
    </row>
    <row r="145" spans="1:21" x14ac:dyDescent="0.2">
      <c r="A145" s="203"/>
      <c r="B145" s="131" t="s">
        <v>102</v>
      </c>
      <c r="C145" s="104">
        <v>49811.214999999997</v>
      </c>
      <c r="D145" s="104">
        <v>12841.904999999999</v>
      </c>
      <c r="E145" s="104">
        <v>9733.5584999999992</v>
      </c>
      <c r="F145" s="104">
        <v>16211.4815</v>
      </c>
      <c r="G145" s="104">
        <v>6831.6895000000004</v>
      </c>
      <c r="H145" s="104">
        <v>7755.1020000000008</v>
      </c>
      <c r="I145" s="104">
        <v>8617.3545000000013</v>
      </c>
      <c r="J145" s="104">
        <v>5963.9070000000002</v>
      </c>
      <c r="K145" s="104">
        <v>87064.07150000002</v>
      </c>
      <c r="L145" s="104">
        <v>10552.548000000001</v>
      </c>
      <c r="M145" s="104">
        <v>5519.9400000000005</v>
      </c>
      <c r="N145" s="104">
        <v>21510.912500000002</v>
      </c>
      <c r="O145" s="113"/>
      <c r="P145" s="127"/>
      <c r="Q145" s="113"/>
      <c r="R145" s="113"/>
      <c r="S145" s="113"/>
    </row>
    <row r="146" spans="1:21" x14ac:dyDescent="0.2">
      <c r="A146" s="203"/>
      <c r="B146" s="131" t="s">
        <v>104</v>
      </c>
      <c r="C146" s="104">
        <v>156915.93199115375</v>
      </c>
      <c r="D146" s="104">
        <v>37005.089000000014</v>
      </c>
      <c r="E146" s="104">
        <v>59455.902587164353</v>
      </c>
      <c r="F146" s="104">
        <v>31546.619500000001</v>
      </c>
      <c r="G146" s="104">
        <v>20393.638500841142</v>
      </c>
      <c r="H146" s="104">
        <v>15898.444500190737</v>
      </c>
      <c r="I146" s="104">
        <v>38915.136516336439</v>
      </c>
      <c r="J146" s="104">
        <v>23103.321929656981</v>
      </c>
      <c r="K146" s="104">
        <v>207380.82097639496</v>
      </c>
      <c r="L146" s="104">
        <v>34123.668497158527</v>
      </c>
      <c r="M146" s="104">
        <v>18850.760981136322</v>
      </c>
      <c r="N146" s="104">
        <v>62331.680491502761</v>
      </c>
      <c r="O146" s="113"/>
      <c r="P146" s="127"/>
      <c r="Q146" s="113"/>
      <c r="R146" s="113"/>
    </row>
    <row r="147" spans="1:21" x14ac:dyDescent="0.2">
      <c r="A147" s="203"/>
      <c r="B147" s="131" t="s">
        <v>105</v>
      </c>
      <c r="C147" s="104">
        <v>183025.66951238539</v>
      </c>
      <c r="D147" s="104">
        <v>43225.792000000016</v>
      </c>
      <c r="E147" s="104">
        <v>89300.057801723495</v>
      </c>
      <c r="F147" s="104">
        <v>41232.291499999999</v>
      </c>
      <c r="G147" s="104">
        <v>26095.567980848307</v>
      </c>
      <c r="H147" s="104">
        <v>19433.476500000004</v>
      </c>
      <c r="I147" s="104">
        <v>58372.663994122027</v>
      </c>
      <c r="J147" s="104">
        <v>27197.949374725344</v>
      </c>
      <c r="K147" s="104">
        <v>264593.25142692757</v>
      </c>
      <c r="L147" s="104">
        <v>42425.424507243151</v>
      </c>
      <c r="M147" s="104">
        <v>26664.100528877258</v>
      </c>
      <c r="N147" s="104">
        <v>83388.505023913371</v>
      </c>
      <c r="O147" s="113"/>
      <c r="P147" s="127"/>
      <c r="Q147" s="113"/>
      <c r="R147" s="113"/>
    </row>
    <row r="148" spans="1:21" x14ac:dyDescent="0.2">
      <c r="A148" s="203"/>
      <c r="B148" s="131" t="s">
        <v>106</v>
      </c>
      <c r="C148" s="104">
        <v>208015.08402102278</v>
      </c>
      <c r="D148" s="104">
        <v>48926.758000000016</v>
      </c>
      <c r="E148" s="104">
        <v>99404.998228282842</v>
      </c>
      <c r="F148" s="104">
        <v>50753.862500000017</v>
      </c>
      <c r="G148" s="104">
        <v>31608.207507785795</v>
      </c>
      <c r="H148" s="104">
        <v>26196.522000000004</v>
      </c>
      <c r="I148" s="104">
        <v>76117.256920284271</v>
      </c>
      <c r="J148" s="104">
        <v>31711.855557678224</v>
      </c>
      <c r="K148" s="104">
        <v>325928.95014433283</v>
      </c>
      <c r="L148" s="104">
        <v>53591.401997428904</v>
      </c>
      <c r="M148" s="104">
        <v>31308.5864848938</v>
      </c>
      <c r="N148" s="104">
        <v>109495.93789181519</v>
      </c>
      <c r="O148" s="113"/>
      <c r="P148" s="127"/>
      <c r="Q148" s="113"/>
      <c r="R148" s="113"/>
    </row>
    <row r="149" spans="1:21" x14ac:dyDescent="0.2">
      <c r="A149" s="203"/>
      <c r="B149" s="131" t="s">
        <v>107</v>
      </c>
      <c r="C149" s="104">
        <v>198459.82199127384</v>
      </c>
      <c r="D149" s="104">
        <v>47421.891000000003</v>
      </c>
      <c r="E149" s="104">
        <v>99110.444589580511</v>
      </c>
      <c r="F149" s="104">
        <v>46844.786999999997</v>
      </c>
      <c r="G149" s="104">
        <v>31920.208458823232</v>
      </c>
      <c r="H149" s="104">
        <v>23167.12799847412</v>
      </c>
      <c r="I149" s="104">
        <v>76404.377026858565</v>
      </c>
      <c r="J149" s="104">
        <v>29868.291900207529</v>
      </c>
      <c r="K149" s="104">
        <v>316342.47988542938</v>
      </c>
      <c r="L149" s="104">
        <v>49053.429449152944</v>
      </c>
      <c r="M149" s="104">
        <v>31897.064521057131</v>
      </c>
      <c r="N149" s="104">
        <v>101584.08249847412</v>
      </c>
      <c r="O149" s="113"/>
      <c r="P149" s="127"/>
      <c r="Q149" s="113"/>
      <c r="R149" s="113"/>
    </row>
    <row r="150" spans="1:21" x14ac:dyDescent="0.2">
      <c r="A150" s="203"/>
      <c r="B150" s="131" t="s">
        <v>108</v>
      </c>
      <c r="C150" s="104">
        <v>208632.49514645574</v>
      </c>
      <c r="D150" s="104">
        <v>57385.123999999996</v>
      </c>
      <c r="E150" s="104">
        <v>112861.16375557997</v>
      </c>
      <c r="F150" s="104">
        <v>49389.149000000005</v>
      </c>
      <c r="G150" s="104">
        <v>33279.015516829015</v>
      </c>
      <c r="H150" s="104">
        <v>23766.670501525874</v>
      </c>
      <c r="I150" s="104">
        <v>83647.213939322435</v>
      </c>
      <c r="J150" s="104">
        <v>32885.375966583255</v>
      </c>
      <c r="K150" s="104">
        <v>332765.0232069093</v>
      </c>
      <c r="L150" s="104">
        <v>53902.499475992205</v>
      </c>
      <c r="M150" s="104">
        <v>33900.079981994626</v>
      </c>
      <c r="N150" s="104">
        <v>108789.55395855331</v>
      </c>
      <c r="O150" s="113"/>
      <c r="P150" s="127"/>
      <c r="Q150" s="113"/>
      <c r="R150" s="113"/>
    </row>
    <row r="151" spans="1:21" x14ac:dyDescent="0.2">
      <c r="A151" s="203"/>
      <c r="B151" s="131" t="s">
        <v>109</v>
      </c>
      <c r="C151" s="104">
        <v>216901.77845428459</v>
      </c>
      <c r="D151" s="104">
        <v>57804.143500000013</v>
      </c>
      <c r="E151" s="104">
        <v>121049.69062793581</v>
      </c>
      <c r="F151" s="104">
        <v>54522.825999904635</v>
      </c>
      <c r="G151" s="104">
        <v>35377.769988550659</v>
      </c>
      <c r="H151" s="104">
        <v>24410.800999237061</v>
      </c>
      <c r="I151" s="104">
        <v>85653.876459266656</v>
      </c>
      <c r="J151" s="104">
        <v>32519.358953918454</v>
      </c>
      <c r="K151" s="104">
        <v>344855.39659221651</v>
      </c>
      <c r="L151" s="104">
        <v>56460.711496597301</v>
      </c>
      <c r="M151" s="104">
        <v>35008.168983215335</v>
      </c>
      <c r="N151" s="104">
        <v>104548.64596349336</v>
      </c>
      <c r="O151" s="113"/>
      <c r="P151" s="127"/>
      <c r="Q151" s="113"/>
      <c r="R151" s="113"/>
    </row>
    <row r="152" spans="1:21" x14ac:dyDescent="0.2">
      <c r="A152" s="203"/>
      <c r="B152" s="131" t="s">
        <v>110</v>
      </c>
      <c r="C152" s="104">
        <v>211605.98353385634</v>
      </c>
      <c r="D152" s="104">
        <v>53646.094199999992</v>
      </c>
      <c r="E152" s="104">
        <v>105705.33766015409</v>
      </c>
      <c r="F152" s="104">
        <v>50811.073000000004</v>
      </c>
      <c r="G152" s="104">
        <v>33544.783991210759</v>
      </c>
      <c r="H152" s="104">
        <v>23189.225501525878</v>
      </c>
      <c r="I152" s="104">
        <v>82639.936524003017</v>
      </c>
      <c r="J152" s="104">
        <v>33074.729074920651</v>
      </c>
      <c r="K152" s="104">
        <v>340014.40351221769</v>
      </c>
      <c r="L152" s="104">
        <v>54497.19539919091</v>
      </c>
      <c r="M152" s="104">
        <v>33485.72051648426</v>
      </c>
      <c r="N152" s="104">
        <v>99776.546558021539</v>
      </c>
      <c r="O152" s="113"/>
      <c r="P152" s="127"/>
      <c r="Q152" s="113"/>
      <c r="R152" s="113"/>
    </row>
    <row r="153" spans="1:21" x14ac:dyDescent="0.2">
      <c r="A153" s="203"/>
      <c r="B153" s="131" t="s">
        <v>111</v>
      </c>
      <c r="C153" s="104">
        <v>185468.91892708209</v>
      </c>
      <c r="D153" s="104">
        <v>55791.434580000001</v>
      </c>
      <c r="E153" s="104">
        <v>97794.090010109867</v>
      </c>
      <c r="F153" s="104">
        <v>52707.128500000006</v>
      </c>
      <c r="G153" s="104">
        <v>33625.485471876622</v>
      </c>
      <c r="H153" s="104">
        <v>25788.686505187987</v>
      </c>
      <c r="I153" s="104">
        <v>76642.143542883859</v>
      </c>
      <c r="J153" s="104">
        <v>29534.630433471684</v>
      </c>
      <c r="K153" s="104">
        <v>327413.2933905602</v>
      </c>
      <c r="L153" s="104">
        <v>54913.192551590459</v>
      </c>
      <c r="M153" s="104">
        <v>31356.194988403317</v>
      </c>
      <c r="N153" s="104">
        <v>83281.353025062563</v>
      </c>
      <c r="O153" s="113"/>
      <c r="P153" s="127"/>
      <c r="Q153" s="113"/>
      <c r="R153" s="113"/>
    </row>
    <row r="154" spans="1:21" x14ac:dyDescent="0.2">
      <c r="A154" s="201">
        <v>2021</v>
      </c>
      <c r="B154" s="136" t="s">
        <v>112</v>
      </c>
      <c r="C154" s="104">
        <v>181453.44957928045</v>
      </c>
      <c r="D154" s="104">
        <v>53223.945</v>
      </c>
      <c r="E154" s="104">
        <v>83805.15383024601</v>
      </c>
      <c r="F154" s="104">
        <v>49967.085500000001</v>
      </c>
      <c r="G154" s="104">
        <v>30225.489049818039</v>
      </c>
      <c r="H154" s="104">
        <v>23999.833994201654</v>
      </c>
      <c r="I154" s="104">
        <v>70007.728973540303</v>
      </c>
      <c r="J154" s="104">
        <v>31767.293399444592</v>
      </c>
      <c r="K154" s="104">
        <v>302473.68105042272</v>
      </c>
      <c r="L154" s="104">
        <v>50658.445390235895</v>
      </c>
      <c r="M154" s="104">
        <v>26526.703508544921</v>
      </c>
      <c r="N154" s="104">
        <v>84988.537471923832</v>
      </c>
      <c r="O154" s="113"/>
      <c r="Q154" s="113"/>
      <c r="R154" s="113"/>
    </row>
    <row r="155" spans="1:21" x14ac:dyDescent="0.2">
      <c r="A155" s="202"/>
      <c r="B155" s="136" t="s">
        <v>113</v>
      </c>
      <c r="C155" s="104">
        <v>201118.95206983003</v>
      </c>
      <c r="D155" s="104">
        <v>55726.714999999989</v>
      </c>
      <c r="E155" s="104">
        <v>105182.67706759997</v>
      </c>
      <c r="F155" s="104">
        <v>50907.835000000006</v>
      </c>
      <c r="G155" s="104">
        <v>30417.281500100002</v>
      </c>
      <c r="H155" s="104">
        <v>24417.304502399995</v>
      </c>
      <c r="I155" s="104">
        <v>82508.632112530002</v>
      </c>
      <c r="J155" s="104">
        <v>35018.5658951</v>
      </c>
      <c r="K155" s="104">
        <v>323899.29200991994</v>
      </c>
      <c r="L155" s="104">
        <v>56213.788470981999</v>
      </c>
      <c r="M155" s="104">
        <v>28579.539980299996</v>
      </c>
      <c r="N155" s="104">
        <v>85251.334995000012</v>
      </c>
      <c r="O155" s="113"/>
      <c r="R155" s="113"/>
    </row>
    <row r="156" spans="1:21" x14ac:dyDescent="0.2">
      <c r="A156" s="202"/>
      <c r="B156" s="136" t="s">
        <v>114</v>
      </c>
      <c r="C156" s="104">
        <v>219183.0140735379</v>
      </c>
      <c r="D156" s="104">
        <v>66489.153419999988</v>
      </c>
      <c r="E156" s="104">
        <v>116542.60924393023</v>
      </c>
      <c r="F156" s="104">
        <v>55352.676999987161</v>
      </c>
      <c r="G156" s="104">
        <v>35065.841509963153</v>
      </c>
      <c r="H156" s="104">
        <v>27932.080003662115</v>
      </c>
      <c r="I156" s="104">
        <v>88475.346049572894</v>
      </c>
      <c r="J156" s="104">
        <v>41526.926412261964</v>
      </c>
      <c r="K156" s="104">
        <v>352028.07714865077</v>
      </c>
      <c r="L156" s="104">
        <v>62364.701912173907</v>
      </c>
      <c r="M156" s="104">
        <v>29723.024531681061</v>
      </c>
      <c r="N156" s="104">
        <v>94330.334517089854</v>
      </c>
      <c r="O156" s="113"/>
      <c r="R156" s="113"/>
      <c r="S156" s="113"/>
    </row>
    <row r="157" spans="1:21" x14ac:dyDescent="0.2">
      <c r="A157" s="202"/>
      <c r="B157" s="136" t="s">
        <v>102</v>
      </c>
      <c r="C157" s="104">
        <v>199332.9995011721</v>
      </c>
      <c r="D157" s="104">
        <v>52496.055810000005</v>
      </c>
      <c r="E157" s="104">
        <v>102110.58250583397</v>
      </c>
      <c r="F157" s="104">
        <v>49173.811496948256</v>
      </c>
      <c r="G157" s="104">
        <v>28857.82649064219</v>
      </c>
      <c r="H157" s="104">
        <v>24020.465496719655</v>
      </c>
      <c r="I157" s="104">
        <v>82952.058491343982</v>
      </c>
      <c r="J157" s="104">
        <v>34841.006437438969</v>
      </c>
      <c r="K157" s="104">
        <v>314364.70597000699</v>
      </c>
      <c r="L157" s="104">
        <v>54986.438900955196</v>
      </c>
      <c r="M157" s="104">
        <v>26683.755495511683</v>
      </c>
      <c r="N157" s="104">
        <v>81004.17297072697</v>
      </c>
      <c r="O157" s="113"/>
      <c r="R157" s="113"/>
      <c r="S157" s="113"/>
      <c r="T157" s="118"/>
      <c r="U157" s="113"/>
    </row>
    <row r="158" spans="1:21" x14ac:dyDescent="0.2">
      <c r="A158" s="202"/>
      <c r="B158" s="136" t="s">
        <v>104</v>
      </c>
      <c r="C158" s="143">
        <v>189940.35100334266</v>
      </c>
      <c r="D158" s="143">
        <v>55989.717829999994</v>
      </c>
      <c r="E158" s="143">
        <v>94154.875061550149</v>
      </c>
      <c r="F158" s="143">
        <v>47338.848499694825</v>
      </c>
      <c r="G158" s="143">
        <v>25242.195506110307</v>
      </c>
      <c r="H158" s="143">
        <v>23247.074000000001</v>
      </c>
      <c r="I158" s="143">
        <v>70896.301883096501</v>
      </c>
      <c r="J158" s="143">
        <v>27535.655850463867</v>
      </c>
      <c r="K158" s="104">
        <v>194870.31249609028</v>
      </c>
      <c r="L158" s="143">
        <v>49938.722989849273</v>
      </c>
      <c r="M158" s="143">
        <v>24937.095005951225</v>
      </c>
      <c r="N158" s="143">
        <v>11800.003003100932</v>
      </c>
      <c r="O158" s="113"/>
      <c r="Q158" s="141"/>
      <c r="R158" s="113"/>
      <c r="S158" s="113"/>
    </row>
    <row r="159" spans="1:21" x14ac:dyDescent="0.2">
      <c r="A159" s="202"/>
      <c r="B159" s="136" t="s">
        <v>105</v>
      </c>
      <c r="C159" s="143">
        <v>210167.32742254258</v>
      </c>
      <c r="D159" s="143">
        <v>55936.776593896488</v>
      </c>
      <c r="E159" s="143">
        <v>97520.667980120648</v>
      </c>
      <c r="F159" s="143">
        <v>47137.703495117181</v>
      </c>
      <c r="G159" s="143">
        <v>28896.752548076187</v>
      </c>
      <c r="H159" s="143">
        <v>23426.650499999996</v>
      </c>
      <c r="I159" s="143">
        <v>80373.286081450045</v>
      </c>
      <c r="J159" s="143">
        <v>32968.877448043822</v>
      </c>
      <c r="K159" s="104">
        <v>325848.9280689283</v>
      </c>
      <c r="L159" s="143">
        <v>51917.273544791351</v>
      </c>
      <c r="M159" s="143">
        <v>28073.329965086341</v>
      </c>
      <c r="N159" s="143">
        <v>89613.061515411377</v>
      </c>
      <c r="O159" s="113"/>
      <c r="Q159" s="141"/>
      <c r="R159" s="113"/>
      <c r="S159" s="113"/>
    </row>
    <row r="160" spans="1:21" x14ac:dyDescent="0.2">
      <c r="A160" s="202"/>
      <c r="B160" s="136" t="s">
        <v>106</v>
      </c>
      <c r="C160" s="143">
        <v>217210.2269706573</v>
      </c>
      <c r="D160" s="143">
        <v>60644.765992675777</v>
      </c>
      <c r="E160" s="143">
        <v>110364.81385031321</v>
      </c>
      <c r="F160" s="143">
        <v>48860.847500000003</v>
      </c>
      <c r="G160" s="143">
        <v>30438.638504917144</v>
      </c>
      <c r="H160" s="143">
        <v>24966.640502139206</v>
      </c>
      <c r="I160" s="143">
        <v>82043.430480754701</v>
      </c>
      <c r="J160" s="143">
        <v>33912.368951629644</v>
      </c>
      <c r="K160" s="104">
        <v>336561.0194636588</v>
      </c>
      <c r="L160" s="143">
        <v>54772.298520959615</v>
      </c>
      <c r="M160" s="143">
        <v>32675.561522720338</v>
      </c>
      <c r="N160" s="143">
        <v>99525.259920867102</v>
      </c>
      <c r="O160" s="113"/>
      <c r="Q160" s="141"/>
      <c r="R160" s="113"/>
      <c r="S160" s="113"/>
    </row>
    <row r="161" spans="1:19" x14ac:dyDescent="0.2">
      <c r="A161" s="202"/>
      <c r="B161" s="136" t="s">
        <v>107</v>
      </c>
      <c r="C161" s="143">
        <v>211300.42894448066</v>
      </c>
      <c r="D161" s="143">
        <v>56819.101300000009</v>
      </c>
      <c r="E161" s="143">
        <v>110748.02504245596</v>
      </c>
      <c r="F161" s="143">
        <v>46804.65400000001</v>
      </c>
      <c r="G161" s="143">
        <v>28167.511001251223</v>
      </c>
      <c r="H161" s="143">
        <v>24682.54799541998</v>
      </c>
      <c r="I161" s="143">
        <v>85871.454480745335</v>
      </c>
      <c r="J161" s="143">
        <v>33554.9276046753</v>
      </c>
      <c r="K161" s="104">
        <v>319410.15497602173</v>
      </c>
      <c r="L161" s="143">
        <v>52668.62501265145</v>
      </c>
      <c r="M161" s="143">
        <v>33713.368993568423</v>
      </c>
      <c r="N161" s="143">
        <v>94047.519524567251</v>
      </c>
      <c r="O161" s="113"/>
      <c r="Q161" s="141"/>
      <c r="R161" s="113"/>
      <c r="S161" s="113"/>
    </row>
    <row r="162" spans="1:19" x14ac:dyDescent="0.2">
      <c r="A162" s="202"/>
      <c r="B162" s="136" t="s">
        <v>108</v>
      </c>
      <c r="C162" s="143">
        <v>215669.13998922019</v>
      </c>
      <c r="D162" s="143">
        <v>59486.612352207027</v>
      </c>
      <c r="E162" s="143">
        <v>114449.06506618025</v>
      </c>
      <c r="F162" s="143">
        <v>47994.454499999993</v>
      </c>
      <c r="G162" s="143">
        <v>31968.173475217816</v>
      </c>
      <c r="H162" s="143">
        <v>24158.682997863616</v>
      </c>
      <c r="I162" s="143">
        <v>93493.411532326238</v>
      </c>
      <c r="J162" s="143">
        <v>36689.08312068654</v>
      </c>
      <c r="K162" s="104">
        <v>341217.85989534372</v>
      </c>
      <c r="L162" s="143">
        <v>59707.19248955822</v>
      </c>
      <c r="M162" s="143">
        <v>36250.590989733813</v>
      </c>
      <c r="N162" s="143">
        <v>102834.28092044452</v>
      </c>
      <c r="O162" s="113"/>
      <c r="Q162" s="141"/>
      <c r="R162" s="113"/>
      <c r="S162" s="113"/>
    </row>
    <row r="163" spans="1:19" x14ac:dyDescent="0.2">
      <c r="A163" s="147"/>
      <c r="B163" s="131" t="s">
        <v>109</v>
      </c>
      <c r="C163" s="143">
        <v>213194.96062482806</v>
      </c>
      <c r="D163" s="143">
        <v>55318.724496948242</v>
      </c>
      <c r="E163" s="143">
        <v>115207.26701117586</v>
      </c>
      <c r="F163" s="143">
        <v>48234.211500000005</v>
      </c>
      <c r="G163" s="143">
        <v>30924.474526306149</v>
      </c>
      <c r="H163" s="143">
        <v>24144.893001829936</v>
      </c>
      <c r="I163" s="143">
        <v>91531.042424503306</v>
      </c>
      <c r="J163" s="143">
        <v>37356.717434806822</v>
      </c>
      <c r="K163" s="104">
        <v>335657.77095621673</v>
      </c>
      <c r="L163" s="143">
        <v>57524.006070314404</v>
      </c>
      <c r="M163" s="143">
        <v>34246.567492401125</v>
      </c>
      <c r="N163" s="143">
        <v>106703.41649980165</v>
      </c>
      <c r="O163" s="113"/>
      <c r="Q163" s="141"/>
      <c r="R163" s="113"/>
      <c r="S163" s="113"/>
    </row>
    <row r="164" spans="1:19" x14ac:dyDescent="0.2">
      <c r="A164" s="147"/>
      <c r="B164" s="131" t="s">
        <v>110</v>
      </c>
      <c r="C164" s="143">
        <v>213587.12253884462</v>
      </c>
      <c r="D164" s="143">
        <v>60549.2932</v>
      </c>
      <c r="E164" s="143">
        <v>114168.9263388429</v>
      </c>
      <c r="F164" s="143">
        <v>52451.264999999985</v>
      </c>
      <c r="G164" s="143">
        <v>32274.587043682099</v>
      </c>
      <c r="H164" s="143">
        <v>27126.045996337889</v>
      </c>
      <c r="I164" s="143">
        <v>93355.375533398896</v>
      </c>
      <c r="J164" s="143">
        <v>36464.283517387397</v>
      </c>
      <c r="K164" s="104">
        <v>333069.27830364613</v>
      </c>
      <c r="L164" s="143">
        <v>57966.78406921959</v>
      </c>
      <c r="M164" s="143">
        <v>36359.805565925599</v>
      </c>
      <c r="N164" s="143">
        <v>109449.42904475021</v>
      </c>
      <c r="O164" s="113"/>
      <c r="Q164" s="141"/>
      <c r="R164" s="113"/>
      <c r="S164" s="113"/>
    </row>
    <row r="165" spans="1:19" x14ac:dyDescent="0.2">
      <c r="A165" s="150"/>
      <c r="B165" s="131" t="s">
        <v>111</v>
      </c>
      <c r="C165" s="143">
        <v>192491.55806558684</v>
      </c>
      <c r="D165" s="143">
        <v>62426.471420000002</v>
      </c>
      <c r="E165" s="143">
        <v>99873.407101563935</v>
      </c>
      <c r="F165" s="143">
        <v>57100.845499999989</v>
      </c>
      <c r="G165" s="143">
        <v>32945.353033369538</v>
      </c>
      <c r="H165" s="143">
        <v>28921.513506389623</v>
      </c>
      <c r="I165" s="143">
        <v>92622.747601712443</v>
      </c>
      <c r="J165" s="143">
        <v>35743.545469177247</v>
      </c>
      <c r="K165" s="104">
        <v>338481.4993726617</v>
      </c>
      <c r="L165" s="143">
        <v>53241.082379119878</v>
      </c>
      <c r="M165" s="143">
        <v>34482.248477218629</v>
      </c>
      <c r="N165" s="143">
        <v>106525.92752693326</v>
      </c>
      <c r="O165" s="113"/>
      <c r="Q165" s="141"/>
      <c r="R165" s="113"/>
      <c r="S165" s="113"/>
    </row>
    <row r="166" spans="1:19" x14ac:dyDescent="0.2">
      <c r="A166" s="159"/>
      <c r="B166" s="131" t="s">
        <v>112</v>
      </c>
      <c r="C166" s="143">
        <v>181990.2119182701</v>
      </c>
      <c r="D166" s="143">
        <v>54412.766191220711</v>
      </c>
      <c r="E166" s="143">
        <v>88700.921340395202</v>
      </c>
      <c r="F166" s="143">
        <v>47639.986499999999</v>
      </c>
      <c r="G166" s="143">
        <v>24568.486002555244</v>
      </c>
      <c r="H166" s="143">
        <v>21845.679003509526</v>
      </c>
      <c r="I166" s="143">
        <v>73891.097443432373</v>
      </c>
      <c r="J166" s="143">
        <v>32379.752974609375</v>
      </c>
      <c r="K166" s="104">
        <v>275664.18489929003</v>
      </c>
      <c r="L166" s="143">
        <v>48314.759923893929</v>
      </c>
      <c r="M166" s="143">
        <v>28118.822514205931</v>
      </c>
      <c r="N166" s="143">
        <v>86362.759603912389</v>
      </c>
      <c r="O166" s="113"/>
      <c r="Q166" s="141"/>
      <c r="R166" s="141"/>
      <c r="S166" s="113"/>
    </row>
    <row r="167" spans="1:19" x14ac:dyDescent="0.2">
      <c r="A167" s="183"/>
      <c r="B167" s="131" t="s">
        <v>113</v>
      </c>
      <c r="C167" s="143">
        <v>210063.13241350197</v>
      </c>
      <c r="D167" s="143">
        <v>58994.514910000013</v>
      </c>
      <c r="E167" s="143">
        <v>105561.35084426927</v>
      </c>
      <c r="F167" s="143">
        <v>54370.04849999999</v>
      </c>
      <c r="G167" s="143">
        <v>30448.512483004692</v>
      </c>
      <c r="H167" s="143">
        <v>25802.997008697512</v>
      </c>
      <c r="I167" s="143">
        <v>91547.441581980238</v>
      </c>
      <c r="J167" s="143">
        <v>36361.560469970704</v>
      </c>
      <c r="K167" s="104">
        <v>311128.40500026126</v>
      </c>
      <c r="L167" s="143">
        <v>53188.356553622252</v>
      </c>
      <c r="M167" s="143">
        <v>33367.675489219662</v>
      </c>
      <c r="N167" s="143">
        <v>96066.286101318372</v>
      </c>
      <c r="O167" s="141"/>
      <c r="Q167" s="141"/>
      <c r="R167" s="141"/>
      <c r="S167" s="113"/>
    </row>
    <row r="168" spans="1:19" x14ac:dyDescent="0.2">
      <c r="A168" s="183"/>
      <c r="B168" s="131" t="s">
        <v>114</v>
      </c>
      <c r="C168" s="143">
        <v>230554.67743363645</v>
      </c>
      <c r="D168" s="143">
        <v>62127.226500000004</v>
      </c>
      <c r="E168" s="143">
        <v>122607.73959707981</v>
      </c>
      <c r="F168" s="143">
        <v>65512.874500000005</v>
      </c>
      <c r="G168" s="143">
        <v>36175.777010547637</v>
      </c>
      <c r="H168" s="143">
        <v>34476.827001385216</v>
      </c>
      <c r="I168" s="143">
        <v>95314.478531643268</v>
      </c>
      <c r="J168" s="143">
        <v>39246.984495330813</v>
      </c>
      <c r="K168" s="104">
        <v>363444.03426487464</v>
      </c>
      <c r="L168" s="143">
        <v>61508.552576148992</v>
      </c>
      <c r="M168" s="143">
        <v>38570.994396484377</v>
      </c>
      <c r="N168" s="143">
        <v>107584.73101743322</v>
      </c>
      <c r="O168" s="141"/>
      <c r="Q168" s="141"/>
      <c r="R168" s="141"/>
      <c r="S168" s="113"/>
    </row>
    <row r="169" spans="1:19" x14ac:dyDescent="0.2">
      <c r="A169" s="183"/>
      <c r="B169" s="131" t="s">
        <v>102</v>
      </c>
      <c r="C169" s="143">
        <v>211520.92632760108</v>
      </c>
      <c r="D169" s="143">
        <v>59815.712499999994</v>
      </c>
      <c r="E169" s="143">
        <v>104887.68348304002</v>
      </c>
      <c r="F169" s="143">
        <v>53429.468999999997</v>
      </c>
      <c r="G169" s="143">
        <v>27357.235066545487</v>
      </c>
      <c r="H169" s="143">
        <v>24837.65449008179</v>
      </c>
      <c r="I169" s="143">
        <v>76447.426007367787</v>
      </c>
      <c r="J169" s="143">
        <v>33896.650440185549</v>
      </c>
      <c r="K169" s="104">
        <v>312590.01010071387</v>
      </c>
      <c r="L169" s="143">
        <v>51543.03396318818</v>
      </c>
      <c r="M169" s="143">
        <v>30405.095507614133</v>
      </c>
      <c r="N169" s="143">
        <v>102477.19250223426</v>
      </c>
      <c r="O169" s="141"/>
      <c r="Q169" s="141"/>
      <c r="R169" s="141"/>
      <c r="S169" s="113"/>
    </row>
    <row r="170" spans="1:19" x14ac:dyDescent="0.2">
      <c r="A170" s="183"/>
      <c r="B170" s="131" t="s">
        <v>104</v>
      </c>
      <c r="C170" s="143">
        <v>207469.75807684049</v>
      </c>
      <c r="D170" s="143">
        <v>59636.561752746573</v>
      </c>
      <c r="E170" s="143">
        <v>111110.6028186663</v>
      </c>
      <c r="F170" s="143">
        <v>54190.834439999999</v>
      </c>
      <c r="G170" s="143">
        <v>32612.703564642907</v>
      </c>
      <c r="H170" s="143">
        <v>26718.016012207034</v>
      </c>
      <c r="I170" s="143">
        <v>87895.992991620355</v>
      </c>
      <c r="J170" s="143">
        <v>30495.985996489591</v>
      </c>
      <c r="K170" s="104">
        <v>300302.32168382866</v>
      </c>
      <c r="L170" s="143">
        <v>53785.078883736613</v>
      </c>
      <c r="M170" s="143">
        <v>33767.684885272232</v>
      </c>
      <c r="N170" s="143">
        <v>105464.84374355714</v>
      </c>
      <c r="O170" s="141"/>
      <c r="Q170" s="141"/>
      <c r="R170" s="141"/>
      <c r="S170" s="113"/>
    </row>
    <row r="171" spans="1:19" x14ac:dyDescent="0.2">
      <c r="A171" s="183">
        <v>2022</v>
      </c>
      <c r="B171" s="131" t="s">
        <v>105</v>
      </c>
      <c r="C171" s="143">
        <v>219824.19168629142</v>
      </c>
      <c r="D171" s="143">
        <v>60510.55799999999</v>
      </c>
      <c r="E171" s="143">
        <v>103341.62415308684</v>
      </c>
      <c r="F171" s="143">
        <v>53270.098503662113</v>
      </c>
      <c r="G171" s="143">
        <v>30825.862520390627</v>
      </c>
      <c r="H171" s="143">
        <v>26326.132500762938</v>
      </c>
      <c r="I171" s="143">
        <v>86120.618970340744</v>
      </c>
      <c r="J171" s="143">
        <v>28899.367475248902</v>
      </c>
      <c r="K171" s="104">
        <v>317100.5785432455</v>
      </c>
      <c r="L171" s="143">
        <v>51350.124471262607</v>
      </c>
      <c r="M171" s="143">
        <v>32918.13952976375</v>
      </c>
      <c r="N171" s="143">
        <v>106563.00437559887</v>
      </c>
      <c r="O171" s="141"/>
      <c r="Q171" s="141"/>
      <c r="R171" s="141"/>
      <c r="S171" s="113"/>
    </row>
    <row r="172" spans="1:19" x14ac:dyDescent="0.2">
      <c r="A172" s="183"/>
      <c r="B172" s="131" t="s">
        <v>106</v>
      </c>
      <c r="C172" s="143">
        <v>207795.39676594982</v>
      </c>
      <c r="D172" s="143">
        <v>61455.778619999997</v>
      </c>
      <c r="E172" s="143">
        <v>109816.38650000002</v>
      </c>
      <c r="F172" s="143">
        <v>50318.088500000005</v>
      </c>
      <c r="G172" s="143">
        <v>31416.740500000007</v>
      </c>
      <c r="H172" s="143">
        <v>27420.148000000005</v>
      </c>
      <c r="I172" s="143">
        <v>91487.133499999996</v>
      </c>
      <c r="J172" s="143">
        <v>29578.677499999998</v>
      </c>
      <c r="K172" s="104">
        <v>318680.30322741909</v>
      </c>
      <c r="L172" s="143">
        <v>54000.0075</v>
      </c>
      <c r="M172" s="143">
        <v>35772.305803582683</v>
      </c>
      <c r="N172" s="143">
        <v>106978.59920304851</v>
      </c>
      <c r="O172" s="141"/>
      <c r="Q172" s="141"/>
      <c r="R172" s="141"/>
      <c r="S172" s="113"/>
    </row>
    <row r="173" spans="1:19" x14ac:dyDescent="0.2">
      <c r="A173" s="149"/>
      <c r="B173" s="131" t="s">
        <v>107</v>
      </c>
      <c r="C173" s="143">
        <v>219853.2585621787</v>
      </c>
      <c r="D173" s="143">
        <v>62020.273999999998</v>
      </c>
      <c r="E173" s="143">
        <v>117045.63829155524</v>
      </c>
      <c r="F173" s="143">
        <v>51584.569000000003</v>
      </c>
      <c r="G173" s="143">
        <v>32974.867009795307</v>
      </c>
      <c r="H173" s="143">
        <v>27674.611503890999</v>
      </c>
      <c r="I173" s="143">
        <v>98514.936932924727</v>
      </c>
      <c r="J173" s="143">
        <v>32691.21855477905</v>
      </c>
      <c r="K173" s="104">
        <v>334171.38654576859</v>
      </c>
      <c r="L173" s="143">
        <v>58161.493920136636</v>
      </c>
      <c r="M173" s="143">
        <v>38837.713587649341</v>
      </c>
      <c r="N173" s="143">
        <v>116519.83247056135</v>
      </c>
      <c r="O173" s="141"/>
      <c r="Q173" s="141"/>
      <c r="R173" s="141"/>
      <c r="S173" s="113"/>
    </row>
    <row r="174" spans="1:19" x14ac:dyDescent="0.2">
      <c r="A174" s="149"/>
      <c r="B174" s="131" t="s">
        <v>108</v>
      </c>
      <c r="C174" s="143">
        <v>209029.07190187997</v>
      </c>
      <c r="D174" s="143">
        <v>62162.0985</v>
      </c>
      <c r="E174" s="143">
        <v>122312.397</v>
      </c>
      <c r="F174" s="143">
        <v>51311.376999999993</v>
      </c>
      <c r="G174" s="143">
        <v>34457.164000000004</v>
      </c>
      <c r="H174" s="143">
        <v>26249.315000000002</v>
      </c>
      <c r="I174" s="143">
        <v>101842.696</v>
      </c>
      <c r="J174" s="143">
        <v>34724.246499999994</v>
      </c>
      <c r="K174" s="104">
        <v>331226.14266834571</v>
      </c>
      <c r="L174" s="143">
        <v>56758.915999999997</v>
      </c>
      <c r="M174" s="143">
        <v>40086.264212812595</v>
      </c>
      <c r="N174" s="143">
        <v>119371.12471696189</v>
      </c>
      <c r="O174" s="141"/>
      <c r="Q174" s="141"/>
      <c r="R174" s="141"/>
      <c r="S174" s="113"/>
    </row>
    <row r="175" spans="1:19" x14ac:dyDescent="0.2">
      <c r="A175" s="149"/>
      <c r="B175" s="131" t="s">
        <v>109</v>
      </c>
      <c r="C175" s="143">
        <v>205722.63377490413</v>
      </c>
      <c r="D175" s="143">
        <v>57878.629999237062</v>
      </c>
      <c r="E175" s="143">
        <v>115897.09605751158</v>
      </c>
      <c r="F175" s="143">
        <v>47409.266500000012</v>
      </c>
      <c r="G175" s="143">
        <v>33365.476521869896</v>
      </c>
      <c r="H175" s="143">
        <v>26531.263499952314</v>
      </c>
      <c r="I175" s="143">
        <v>93171.90555619073</v>
      </c>
      <c r="J175" s="143">
        <v>32120.371494064333</v>
      </c>
      <c r="K175" s="104">
        <v>314655.51620913862</v>
      </c>
      <c r="L175" s="143">
        <v>56731.216468444822</v>
      </c>
      <c r="M175" s="143">
        <v>36137.481535919294</v>
      </c>
      <c r="N175" s="143">
        <v>103457.75559174956</v>
      </c>
      <c r="O175" s="141"/>
      <c r="Q175" s="141"/>
      <c r="R175" s="141"/>
      <c r="S175" s="113"/>
    </row>
    <row r="176" spans="1:19" x14ac:dyDescent="0.2">
      <c r="A176" s="149"/>
      <c r="B176" s="131" t="s">
        <v>110</v>
      </c>
      <c r="C176" s="143">
        <v>202580.03299591807</v>
      </c>
      <c r="D176" s="143">
        <v>60269.096498962404</v>
      </c>
      <c r="E176" s="143">
        <v>115087.71089214328</v>
      </c>
      <c r="F176" s="143">
        <v>46716.222000000009</v>
      </c>
      <c r="G176" s="143">
        <v>32606.881086454632</v>
      </c>
      <c r="H176" s="143">
        <v>25664.325999999997</v>
      </c>
      <c r="I176" s="143">
        <v>93462.805004436974</v>
      </c>
      <c r="J176" s="143">
        <v>32363.206055496215</v>
      </c>
      <c r="K176" s="104">
        <v>316271.54792170337</v>
      </c>
      <c r="L176" s="143">
        <v>55423.506079766383</v>
      </c>
      <c r="M176" s="143">
        <v>36061.543978971487</v>
      </c>
      <c r="N176" s="143">
        <v>101643.12649716664</v>
      </c>
      <c r="O176" s="141"/>
      <c r="Q176" s="141"/>
      <c r="R176" s="141"/>
      <c r="S176" s="113"/>
    </row>
    <row r="177" spans="1:19" x14ac:dyDescent="0.2">
      <c r="A177" s="147"/>
      <c r="B177" s="131" t="s">
        <v>111</v>
      </c>
      <c r="C177" s="143">
        <v>196483.14765306626</v>
      </c>
      <c r="D177" s="143">
        <v>62454.426503051764</v>
      </c>
      <c r="E177" s="143">
        <v>106647.04267732955</v>
      </c>
      <c r="F177" s="143">
        <v>53038.603999999999</v>
      </c>
      <c r="G177" s="143">
        <v>35333.845001852067</v>
      </c>
      <c r="H177" s="143">
        <v>28078.907499999325</v>
      </c>
      <c r="I177" s="143">
        <v>92848.166085133358</v>
      </c>
      <c r="J177" s="143">
        <v>32308.570029937746</v>
      </c>
      <c r="K177" s="104">
        <v>327319.7974527512</v>
      </c>
      <c r="L177" s="143">
        <v>58584.740196359642</v>
      </c>
      <c r="M177" s="143">
        <v>34129.452515315534</v>
      </c>
      <c r="N177" s="143">
        <v>95019.2719622679</v>
      </c>
      <c r="O177" s="141"/>
      <c r="Q177" s="141"/>
      <c r="R177" s="141"/>
      <c r="S177" s="113"/>
    </row>
    <row r="178" spans="1:19" x14ac:dyDescent="0.2">
      <c r="A178" s="159"/>
      <c r="B178" s="136" t="s">
        <v>112</v>
      </c>
      <c r="C178" s="143">
        <v>165591.13350178528</v>
      </c>
      <c r="D178" s="143">
        <v>58990.480139999992</v>
      </c>
      <c r="E178" s="143">
        <v>87795.195451731226</v>
      </c>
      <c r="F178" s="143">
        <v>43179.753499999992</v>
      </c>
      <c r="G178" s="143">
        <v>26203.817047645567</v>
      </c>
      <c r="H178" s="143">
        <v>24673.103498779299</v>
      </c>
      <c r="I178" s="143">
        <v>71712.333530957199</v>
      </c>
      <c r="J178" s="143">
        <v>28794.706997261048</v>
      </c>
      <c r="K178" s="104">
        <v>260898.68100676927</v>
      </c>
      <c r="L178" s="143">
        <v>45766.376398128516</v>
      </c>
      <c r="M178" s="143">
        <v>29935.593487808226</v>
      </c>
      <c r="N178" s="143">
        <v>86829.962496643086</v>
      </c>
      <c r="O178" s="141"/>
      <c r="Q178" s="141"/>
      <c r="R178" s="141"/>
      <c r="S178" s="113"/>
    </row>
    <row r="179" spans="1:19" x14ac:dyDescent="0.2">
      <c r="A179" s="183"/>
      <c r="B179" s="136" t="s">
        <v>113</v>
      </c>
      <c r="C179" s="143">
        <v>199814.19888690001</v>
      </c>
      <c r="D179" s="143">
        <v>56267.7884939</v>
      </c>
      <c r="E179" s="143">
        <v>106800.39817278</v>
      </c>
      <c r="F179" s="143">
        <v>50383.093500000003</v>
      </c>
      <c r="G179" s="143">
        <v>31985.796438949998</v>
      </c>
      <c r="H179" s="143">
        <v>24532.902995500001</v>
      </c>
      <c r="I179" s="143">
        <v>89096.6879377</v>
      </c>
      <c r="J179" s="143">
        <v>30923.6380226</v>
      </c>
      <c r="K179" s="104">
        <v>290311.26294030988</v>
      </c>
      <c r="L179" s="143">
        <v>54088.644423299993</v>
      </c>
      <c r="M179" s="143">
        <v>30381.260013199997</v>
      </c>
      <c r="N179" s="143">
        <v>93156.506589610013</v>
      </c>
      <c r="O179" s="141"/>
      <c r="Q179" s="141"/>
      <c r="R179" s="141"/>
      <c r="S179" s="113"/>
    </row>
    <row r="180" spans="1:19" x14ac:dyDescent="0.2">
      <c r="A180" s="183"/>
      <c r="B180" s="131" t="s">
        <v>114</v>
      </c>
      <c r="C180" s="191">
        <v>208684.98052602814</v>
      </c>
      <c r="D180" s="143">
        <v>69816.367499999993</v>
      </c>
      <c r="E180" s="143">
        <v>119270.87651963305</v>
      </c>
      <c r="F180" s="143">
        <v>53944.597999999998</v>
      </c>
      <c r="G180" s="143">
        <v>33706.649491331482</v>
      </c>
      <c r="H180" s="143">
        <v>28463.694505493157</v>
      </c>
      <c r="I180" s="143">
        <v>98886.338035320063</v>
      </c>
      <c r="J180" s="143">
        <v>35160.881893150327</v>
      </c>
      <c r="K180" s="104">
        <v>323792.97962829593</v>
      </c>
      <c r="L180" s="143">
        <v>57632.517598681035</v>
      </c>
      <c r="M180" s="143">
        <v>35043.004986034393</v>
      </c>
      <c r="N180" s="143">
        <v>98143.090552051552</v>
      </c>
      <c r="O180" s="141"/>
      <c r="Q180" s="141"/>
      <c r="R180" s="141"/>
      <c r="S180" s="113"/>
    </row>
    <row r="181" spans="1:19" x14ac:dyDescent="0.2">
      <c r="A181" s="183">
        <v>2023</v>
      </c>
      <c r="B181" s="131" t="s">
        <v>102</v>
      </c>
      <c r="C181" s="143">
        <v>179855.52406143569</v>
      </c>
      <c r="D181" s="143">
        <v>59446.377528626705</v>
      </c>
      <c r="E181" s="143">
        <v>101094.77130878781</v>
      </c>
      <c r="F181" s="143">
        <v>44259.866000000002</v>
      </c>
      <c r="G181" s="143">
        <v>26922.13701472199</v>
      </c>
      <c r="H181" s="143">
        <v>23502.5389975586</v>
      </c>
      <c r="I181" s="143">
        <v>79694.975389342697</v>
      </c>
      <c r="J181" s="143">
        <v>29852.202964477543</v>
      </c>
      <c r="K181" s="104">
        <v>280161.53646882635</v>
      </c>
      <c r="L181" s="143">
        <v>47606.690492053982</v>
      </c>
      <c r="M181" s="143">
        <v>29759.385993461608</v>
      </c>
      <c r="N181" s="143">
        <v>85294.832460088306</v>
      </c>
      <c r="O181" s="141"/>
      <c r="Q181" s="141"/>
      <c r="R181" s="141"/>
      <c r="S181" s="113"/>
    </row>
    <row r="182" spans="1:19" x14ac:dyDescent="0.2">
      <c r="A182" s="183"/>
      <c r="B182" s="131" t="s">
        <v>104</v>
      </c>
      <c r="C182" s="143">
        <v>208595.86689210031</v>
      </c>
      <c r="D182" s="143">
        <v>65792.571930000006</v>
      </c>
      <c r="E182" s="143">
        <v>121593.52190527224</v>
      </c>
      <c r="F182" s="143">
        <v>48509.489500000003</v>
      </c>
      <c r="G182" s="143">
        <v>32933.813986107351</v>
      </c>
      <c r="H182" s="143">
        <v>25716.592499999999</v>
      </c>
      <c r="I182" s="143">
        <v>94575.803147470855</v>
      </c>
      <c r="J182" s="143">
        <v>31509.088494964606</v>
      </c>
      <c r="K182" s="104">
        <v>310193.21613494115</v>
      </c>
      <c r="L182" s="143">
        <v>56060.255648780338</v>
      </c>
      <c r="M182" s="143">
        <v>36888.715498085025</v>
      </c>
      <c r="N182" s="143">
        <v>93770.478084586299</v>
      </c>
      <c r="O182" s="141"/>
      <c r="Q182" s="141"/>
      <c r="R182" s="141"/>
      <c r="S182" s="113"/>
    </row>
    <row r="183" spans="1:19" x14ac:dyDescent="0.2">
      <c r="A183" s="183"/>
      <c r="B183" s="131" t="s">
        <v>105</v>
      </c>
      <c r="C183" s="143">
        <v>192899.58504699997</v>
      </c>
      <c r="D183" s="143">
        <v>56499.004939999999</v>
      </c>
      <c r="E183" s="143">
        <v>114050.33421150001</v>
      </c>
      <c r="F183" s="143">
        <v>45831.633999999998</v>
      </c>
      <c r="G183" s="143">
        <v>30397.782454320004</v>
      </c>
      <c r="H183" s="143">
        <v>22624.753499999999</v>
      </c>
      <c r="I183" s="143">
        <v>93267.347011499951</v>
      </c>
      <c r="J183" s="143">
        <v>30903.564551500003</v>
      </c>
      <c r="K183" s="104">
        <v>276006.42863147997</v>
      </c>
      <c r="L183" s="143">
        <v>50859.761467600998</v>
      </c>
      <c r="M183" s="143">
        <v>32389.099976999994</v>
      </c>
      <c r="N183" s="143">
        <v>87302.849006471006</v>
      </c>
      <c r="O183" s="141"/>
      <c r="Q183" s="141"/>
      <c r="R183" s="141"/>
      <c r="S183" s="113"/>
    </row>
    <row r="184" spans="1:19" x14ac:dyDescent="0.2">
      <c r="A184" s="183"/>
      <c r="B184" s="131" t="s">
        <v>106</v>
      </c>
      <c r="C184" s="143">
        <v>193408.03600000002</v>
      </c>
      <c r="D184" s="143">
        <v>57394.156650000004</v>
      </c>
      <c r="E184" s="143">
        <v>114758.8345</v>
      </c>
      <c r="F184" s="143">
        <v>47780.068499999994</v>
      </c>
      <c r="G184" s="143">
        <v>30580.771499999999</v>
      </c>
      <c r="H184" s="143">
        <v>25484.722499999996</v>
      </c>
      <c r="I184" s="143">
        <v>88411.709000000003</v>
      </c>
      <c r="J184" s="143">
        <v>30173.107000000004</v>
      </c>
      <c r="K184" s="104">
        <v>291306.22950000007</v>
      </c>
      <c r="L184" s="143">
        <v>51220.637000000002</v>
      </c>
      <c r="M184" s="143">
        <v>31192.640999999996</v>
      </c>
      <c r="N184" s="143">
        <v>89831.214999999997</v>
      </c>
      <c r="O184" s="141"/>
      <c r="Q184" s="141"/>
      <c r="R184" s="141"/>
      <c r="S184" s="113"/>
    </row>
    <row r="185" spans="1:19" x14ac:dyDescent="0.2">
      <c r="A185" s="183"/>
      <c r="B185" s="131" t="s">
        <v>107</v>
      </c>
      <c r="C185" s="143">
        <v>197973.16255402559</v>
      </c>
      <c r="D185" s="143">
        <v>57023.280956948249</v>
      </c>
      <c r="E185" s="143">
        <v>116518.00222494127</v>
      </c>
      <c r="F185" s="143">
        <v>47624.459000000003</v>
      </c>
      <c r="G185" s="143">
        <v>33454.739474872593</v>
      </c>
      <c r="H185" s="143">
        <v>26196.381000000001</v>
      </c>
      <c r="I185" s="143">
        <v>95507.599460869271</v>
      </c>
      <c r="J185" s="143">
        <v>32596.742903709412</v>
      </c>
      <c r="K185" s="104">
        <v>309241.49475319241</v>
      </c>
      <c r="L185" s="143">
        <v>55058.835890536306</v>
      </c>
      <c r="M185" s="143">
        <v>34628.708004020693</v>
      </c>
      <c r="N185" s="143">
        <v>97194.826558212299</v>
      </c>
      <c r="O185" s="141"/>
      <c r="Q185" s="141"/>
      <c r="R185" s="141"/>
      <c r="S185" s="113"/>
    </row>
    <row r="186" spans="1:19" x14ac:dyDescent="0.2">
      <c r="A186" s="183"/>
      <c r="B186" s="131" t="s">
        <v>108</v>
      </c>
      <c r="C186" s="143">
        <v>200992.01049999997</v>
      </c>
      <c r="D186" s="143">
        <v>61489.923850000006</v>
      </c>
      <c r="E186" s="143">
        <v>122130.59499999999</v>
      </c>
      <c r="F186" s="143">
        <v>50438.7935</v>
      </c>
      <c r="G186" s="143">
        <v>34241.574000000001</v>
      </c>
      <c r="H186" s="143">
        <v>26803.319</v>
      </c>
      <c r="I186" s="143">
        <v>97026.916499999992</v>
      </c>
      <c r="J186" s="143">
        <v>36139.548499999997</v>
      </c>
      <c r="K186" s="104">
        <v>314318.37550000002</v>
      </c>
      <c r="L186" s="143">
        <v>56191.65449999999</v>
      </c>
      <c r="M186" s="143">
        <v>34712.619999999995</v>
      </c>
      <c r="N186" s="143">
        <v>96880.636500000022</v>
      </c>
      <c r="O186" s="141"/>
      <c r="Q186" s="141"/>
      <c r="R186" s="141"/>
      <c r="S186" s="113"/>
    </row>
    <row r="187" spans="1:19" x14ac:dyDescent="0.2">
      <c r="A187" s="183"/>
      <c r="B187" s="131" t="s">
        <v>109</v>
      </c>
      <c r="C187" s="143">
        <v>198711.03349999999</v>
      </c>
      <c r="D187" s="143">
        <v>57594.753499999992</v>
      </c>
      <c r="E187" s="143">
        <v>120579.10000000005</v>
      </c>
      <c r="F187" s="143">
        <v>47806.626499999991</v>
      </c>
      <c r="G187" s="143">
        <v>34642.497499999998</v>
      </c>
      <c r="H187" s="143">
        <v>27397.576999999997</v>
      </c>
      <c r="I187" s="143">
        <v>97156.275499999989</v>
      </c>
      <c r="J187" s="143">
        <v>34927.040999999997</v>
      </c>
      <c r="K187" s="104">
        <f>1113741.8145-C187-D187-E187-F187-G187-H187-I187-J187-L187-M187-N187</f>
        <v>312150.61199999991</v>
      </c>
      <c r="L187" s="143">
        <v>55025.802999999993</v>
      </c>
      <c r="M187" s="143">
        <v>34700.473000000005</v>
      </c>
      <c r="N187" s="143">
        <v>93050.022000000012</v>
      </c>
      <c r="O187" s="141"/>
      <c r="Q187" s="141"/>
      <c r="R187" s="141"/>
      <c r="S187" s="113"/>
    </row>
    <row r="188" spans="1:19" x14ac:dyDescent="0.2">
      <c r="A188" s="183"/>
      <c r="B188" s="131" t="s">
        <v>110</v>
      </c>
      <c r="C188" s="143">
        <v>194040.65400000004</v>
      </c>
      <c r="D188" s="143">
        <v>60403.2523</v>
      </c>
      <c r="E188" s="143">
        <v>119547.0295</v>
      </c>
      <c r="F188" s="143">
        <v>44741.820999999982</v>
      </c>
      <c r="G188" s="143">
        <v>36962.637999999999</v>
      </c>
      <c r="H188" s="143">
        <v>26616.122499999998</v>
      </c>
      <c r="I188" s="143">
        <v>93214.89499999999</v>
      </c>
      <c r="J188" s="143">
        <v>33042.745500000005</v>
      </c>
      <c r="K188" s="104">
        <f>1103166.9173-C188-D188-E188-F188-G188-H188-I188-J188-L188-M188-N188</f>
        <v>312110.22799999989</v>
      </c>
      <c r="L188" s="143">
        <v>55648.466999999997</v>
      </c>
      <c r="M188" s="143">
        <v>33915.400499999989</v>
      </c>
      <c r="N188" s="143">
        <v>92923.664000000019</v>
      </c>
      <c r="O188" s="141"/>
      <c r="Q188" s="141"/>
      <c r="R188" s="141"/>
      <c r="S188" s="113"/>
    </row>
    <row r="189" spans="1:19" x14ac:dyDescent="0.2">
      <c r="A189" s="189"/>
      <c r="B189" s="131" t="s">
        <v>111</v>
      </c>
      <c r="C189" s="143">
        <v>182907.19380000001</v>
      </c>
      <c r="D189" s="143">
        <v>59867.88955</v>
      </c>
      <c r="E189" s="143">
        <v>106885.83100000001</v>
      </c>
      <c r="F189" s="143">
        <v>49474.260000000009</v>
      </c>
      <c r="G189" s="143">
        <v>40714.660499999998</v>
      </c>
      <c r="H189" s="143">
        <v>28482.367999999999</v>
      </c>
      <c r="I189" s="143">
        <v>86191.653000000006</v>
      </c>
      <c r="J189" s="143">
        <v>34212.928</v>
      </c>
      <c r="K189" s="104">
        <v>330143.18900000001</v>
      </c>
      <c r="L189" s="143">
        <v>56992.746999999996</v>
      </c>
      <c r="M189" s="143">
        <v>32453.700500000006</v>
      </c>
      <c r="N189" s="143">
        <v>85260.293500000014</v>
      </c>
      <c r="O189" s="141"/>
      <c r="Q189" s="141"/>
      <c r="R189" s="141"/>
      <c r="S189" s="113"/>
    </row>
    <row r="190" spans="1:19" ht="15" customHeight="1" x14ac:dyDescent="0.2">
      <c r="A190" s="218">
        <v>2024</v>
      </c>
      <c r="B190" s="136" t="s">
        <v>112</v>
      </c>
      <c r="C190" s="143">
        <v>160889.21650000001</v>
      </c>
      <c r="D190" s="143">
        <v>51650.232640000002</v>
      </c>
      <c r="E190" s="143">
        <v>87969.058000000005</v>
      </c>
      <c r="F190" s="143">
        <v>40862.027499999997</v>
      </c>
      <c r="G190" s="143">
        <v>26981.988000000001</v>
      </c>
      <c r="H190" s="143">
        <v>24543.055</v>
      </c>
      <c r="I190" s="143">
        <v>69366.540500000003</v>
      </c>
      <c r="J190" s="143">
        <v>28903.634999999998</v>
      </c>
      <c r="K190" s="104">
        <v>261566.96100000004</v>
      </c>
      <c r="L190" s="143">
        <v>42736.370999999999</v>
      </c>
      <c r="M190" s="143">
        <v>24374.098000000002</v>
      </c>
      <c r="N190" s="143">
        <v>76774.611000000004</v>
      </c>
      <c r="O190" s="141"/>
      <c r="Q190" s="141"/>
      <c r="R190" s="141"/>
      <c r="S190" s="113"/>
    </row>
    <row r="191" spans="1:19" x14ac:dyDescent="0.2">
      <c r="A191" s="219"/>
      <c r="B191" s="136" t="s">
        <v>113</v>
      </c>
      <c r="C191" s="143">
        <v>191805.47399999993</v>
      </c>
      <c r="D191" s="143">
        <v>54202.670569999995</v>
      </c>
      <c r="E191" s="143">
        <v>112266.2485</v>
      </c>
      <c r="F191" s="143">
        <v>43756.138499999994</v>
      </c>
      <c r="G191" s="143">
        <v>33059.319000000003</v>
      </c>
      <c r="H191" s="143">
        <v>25674.060999999998</v>
      </c>
      <c r="I191" s="143">
        <v>83669.932000000001</v>
      </c>
      <c r="J191" s="143">
        <v>32080.730000000003</v>
      </c>
      <c r="K191" s="104">
        <v>292805.81349999999</v>
      </c>
      <c r="L191" s="143">
        <v>48628.953500000003</v>
      </c>
      <c r="M191" s="143">
        <v>27647.177500000002</v>
      </c>
      <c r="N191" s="143">
        <v>86687.774000000005</v>
      </c>
      <c r="O191" s="141"/>
      <c r="Q191" s="141"/>
      <c r="R191" s="141"/>
      <c r="S191" s="113"/>
    </row>
    <row r="192" spans="1:19" x14ac:dyDescent="0.2">
      <c r="A192" s="219"/>
      <c r="B192" s="131" t="s">
        <v>114</v>
      </c>
      <c r="C192" s="143">
        <v>175240.72349999996</v>
      </c>
      <c r="D192" s="143">
        <v>52494.307140000004</v>
      </c>
      <c r="E192" s="143">
        <v>101279.47900000001</v>
      </c>
      <c r="F192" s="143">
        <v>39218.9</v>
      </c>
      <c r="G192" s="143">
        <v>27985.096499999992</v>
      </c>
      <c r="H192" s="143">
        <v>22461.67</v>
      </c>
      <c r="I192" s="143">
        <v>74428.433000000005</v>
      </c>
      <c r="J192" s="143">
        <v>29818.922499999997</v>
      </c>
      <c r="K192" s="104">
        <v>266585.19</v>
      </c>
      <c r="L192" s="143">
        <v>44837.029500000004</v>
      </c>
      <c r="M192" s="143">
        <v>25672.321500000005</v>
      </c>
      <c r="N192" s="143">
        <v>79603.651500000007</v>
      </c>
      <c r="O192" s="141"/>
      <c r="Q192" s="141"/>
      <c r="R192" s="141"/>
      <c r="S192" s="113"/>
    </row>
    <row r="193" spans="1:19" x14ac:dyDescent="0.2">
      <c r="A193" s="219"/>
      <c r="B193" s="131" t="s">
        <v>102</v>
      </c>
      <c r="C193" s="143">
        <v>200080.24100000018</v>
      </c>
      <c r="D193" s="143">
        <v>58495.30015000001</v>
      </c>
      <c r="E193" s="143">
        <v>114919.95849999994</v>
      </c>
      <c r="F193" s="143">
        <v>46100.516000000003</v>
      </c>
      <c r="G193" s="143">
        <v>33708.544999999998</v>
      </c>
      <c r="H193" s="143">
        <v>24773.185000000001</v>
      </c>
      <c r="I193" s="143">
        <v>83126.553499999995</v>
      </c>
      <c r="J193" s="143">
        <v>34885.237499999996</v>
      </c>
      <c r="K193" s="104">
        <v>302998.47549999994</v>
      </c>
      <c r="L193" s="143">
        <v>52064.381999999991</v>
      </c>
      <c r="M193" s="143">
        <v>30547.799000000003</v>
      </c>
      <c r="N193" s="143">
        <v>93193.326000000001</v>
      </c>
      <c r="O193" s="141"/>
      <c r="Q193" s="141"/>
      <c r="R193" s="141"/>
      <c r="S193" s="113"/>
    </row>
    <row r="194" spans="1:19" x14ac:dyDescent="0.2">
      <c r="A194" s="219"/>
      <c r="B194" s="131" t="s">
        <v>104</v>
      </c>
      <c r="C194" s="143">
        <v>187688.49349999992</v>
      </c>
      <c r="D194" s="143">
        <v>57071.050790000008</v>
      </c>
      <c r="E194" s="143">
        <v>116724.76200000005</v>
      </c>
      <c r="F194" s="143">
        <v>42844.679999999993</v>
      </c>
      <c r="G194" s="143">
        <v>32179.200000000004</v>
      </c>
      <c r="H194" s="143">
        <v>23815.912499999999</v>
      </c>
      <c r="I194" s="143">
        <v>77462.188000000009</v>
      </c>
      <c r="J194" s="143">
        <v>30426.537499999999</v>
      </c>
      <c r="K194" s="104">
        <v>269772.54599999986</v>
      </c>
      <c r="L194" s="143">
        <v>47525.746499999987</v>
      </c>
      <c r="M194" s="143">
        <v>27241.500500000002</v>
      </c>
      <c r="N194" s="143">
        <v>90586.126500000013</v>
      </c>
      <c r="O194" s="141"/>
      <c r="Q194" s="141"/>
      <c r="R194" s="141"/>
      <c r="S194" s="113"/>
    </row>
    <row r="195" spans="1:19" x14ac:dyDescent="0.2">
      <c r="A195" s="219"/>
      <c r="B195" s="131" t="s">
        <v>105</v>
      </c>
      <c r="C195" s="143">
        <v>176964.26949999988</v>
      </c>
      <c r="D195" s="143">
        <v>52646.665349999996</v>
      </c>
      <c r="E195" s="143">
        <v>109280.9945</v>
      </c>
      <c r="F195" s="143">
        <v>38278.592499999999</v>
      </c>
      <c r="G195" s="143">
        <v>29635.574999999997</v>
      </c>
      <c r="H195" s="143">
        <v>22465.833500000001</v>
      </c>
      <c r="I195" s="143">
        <v>74776.979500000001</v>
      </c>
      <c r="J195" s="143">
        <v>28441.032500000001</v>
      </c>
      <c r="K195" s="104">
        <v>255630.34599999984</v>
      </c>
      <c r="L195" s="143">
        <v>45724.088999999985</v>
      </c>
      <c r="M195" s="143">
        <v>26371.606499999994</v>
      </c>
      <c r="N195" s="143">
        <v>82654.140500000009</v>
      </c>
      <c r="O195" s="141"/>
      <c r="Q195" s="141"/>
      <c r="R195" s="141"/>
      <c r="S195" s="113"/>
    </row>
    <row r="196" spans="1:19" x14ac:dyDescent="0.2">
      <c r="A196" s="219"/>
      <c r="B196" s="131" t="s">
        <v>106</v>
      </c>
      <c r="C196" s="143">
        <v>199188.3075000002</v>
      </c>
      <c r="D196" s="143">
        <v>57831.872650000005</v>
      </c>
      <c r="E196" s="143">
        <v>124723.42449999999</v>
      </c>
      <c r="F196" s="143">
        <v>43720.784499999994</v>
      </c>
      <c r="G196" s="143">
        <v>30697.2405</v>
      </c>
      <c r="H196" s="143">
        <v>24267.650499999996</v>
      </c>
      <c r="I196" s="143">
        <v>82324.680000000008</v>
      </c>
      <c r="J196" s="143">
        <v>31976.045999999998</v>
      </c>
      <c r="K196" s="104">
        <v>282475.6424999999</v>
      </c>
      <c r="L196" s="143">
        <v>51161.427499999998</v>
      </c>
      <c r="M196" s="143">
        <v>29139.93</v>
      </c>
      <c r="N196" s="143">
        <v>93021.204500000007</v>
      </c>
      <c r="O196" s="141"/>
      <c r="Q196" s="141"/>
      <c r="R196" s="141"/>
      <c r="S196" s="113"/>
    </row>
    <row r="197" spans="1:19" x14ac:dyDescent="0.2">
      <c r="A197" s="219"/>
      <c r="B197" s="131" t="s">
        <v>107</v>
      </c>
      <c r="C197" s="143">
        <v>205964.8015</v>
      </c>
      <c r="D197" s="143">
        <v>56146.956160000009</v>
      </c>
      <c r="E197" s="143">
        <v>123237.69399999997</v>
      </c>
      <c r="F197" s="143">
        <v>43626.693500000008</v>
      </c>
      <c r="G197" s="143">
        <v>32307.544000000002</v>
      </c>
      <c r="H197" s="143">
        <v>26165.285499999998</v>
      </c>
      <c r="I197" s="143">
        <v>84494.52949999999</v>
      </c>
      <c r="J197" s="143">
        <v>31696.0815</v>
      </c>
      <c r="K197" s="104">
        <v>295101.2469999998</v>
      </c>
      <c r="L197" s="143">
        <v>49976.292499999996</v>
      </c>
      <c r="M197" s="143">
        <v>30361.394500000002</v>
      </c>
      <c r="N197" s="143">
        <v>95121.97500000002</v>
      </c>
      <c r="O197" s="141"/>
      <c r="Q197" s="141"/>
      <c r="R197" s="141"/>
      <c r="S197" s="113"/>
    </row>
    <row r="198" spans="1:19" x14ac:dyDescent="0.2">
      <c r="A198" s="219"/>
      <c r="B198" s="131" t="s">
        <v>108</v>
      </c>
      <c r="C198" s="143">
        <v>191554.15600000002</v>
      </c>
      <c r="D198" s="143">
        <v>50861.570540000001</v>
      </c>
      <c r="E198" s="143">
        <v>112277.02450000003</v>
      </c>
      <c r="F198" s="143">
        <v>41563.13749999999</v>
      </c>
      <c r="G198" s="143">
        <v>29867.304499999998</v>
      </c>
      <c r="H198" s="143">
        <v>23689.734999999997</v>
      </c>
      <c r="I198" s="143">
        <v>79433.591000000015</v>
      </c>
      <c r="J198" s="143">
        <v>29546.795000000002</v>
      </c>
      <c r="K198" s="104">
        <v>272965.58900000004</v>
      </c>
      <c r="L198" s="143">
        <v>46153.222000000009</v>
      </c>
      <c r="M198" s="143">
        <v>29688.107500000002</v>
      </c>
      <c r="N198" s="143">
        <v>96166.477499999994</v>
      </c>
      <c r="O198" s="141"/>
      <c r="Q198" s="141"/>
      <c r="R198" s="141"/>
      <c r="S198" s="113"/>
    </row>
    <row r="199" spans="1:19" x14ac:dyDescent="0.2">
      <c r="A199" s="219"/>
      <c r="B199" s="131" t="s">
        <v>109</v>
      </c>
      <c r="C199" s="143">
        <v>197277.89499999996</v>
      </c>
      <c r="D199" s="143">
        <v>54800.565759999998</v>
      </c>
      <c r="E199" s="143">
        <v>124568.59349999997</v>
      </c>
      <c r="F199" s="143">
        <v>45907.924999999996</v>
      </c>
      <c r="G199" s="143">
        <v>31753.804500000006</v>
      </c>
      <c r="H199" s="143">
        <v>24340.217499999999</v>
      </c>
      <c r="I199" s="143">
        <v>83069.797999999995</v>
      </c>
      <c r="J199" s="143">
        <v>32715.893000000004</v>
      </c>
      <c r="K199" s="104">
        <v>301613.53750000003</v>
      </c>
      <c r="L199" s="143">
        <v>48918.525500000011</v>
      </c>
      <c r="M199" s="143">
        <v>31861.137000000002</v>
      </c>
      <c r="N199" s="143">
        <v>96964.02900000001</v>
      </c>
      <c r="O199" s="141"/>
      <c r="Q199" s="141"/>
      <c r="R199" s="141"/>
      <c r="S199" s="113"/>
    </row>
    <row r="200" spans="1:19" x14ac:dyDescent="0.2">
      <c r="A200" s="219"/>
      <c r="B200" s="131" t="s">
        <v>110</v>
      </c>
      <c r="C200" s="143">
        <v>183881.52199999997</v>
      </c>
      <c r="D200" s="143">
        <v>49410.030379999997</v>
      </c>
      <c r="E200" s="143">
        <v>114843.71049999999</v>
      </c>
      <c r="F200" s="143">
        <v>41656.19</v>
      </c>
      <c r="G200" s="143">
        <v>29101.4035</v>
      </c>
      <c r="H200" s="143">
        <v>23233.014999999999</v>
      </c>
      <c r="I200" s="143">
        <v>78845.248500000002</v>
      </c>
      <c r="J200" s="143">
        <v>31319.081999999999</v>
      </c>
      <c r="K200" s="104">
        <v>288469.52900000004</v>
      </c>
      <c r="L200" s="143">
        <v>46551.036</v>
      </c>
      <c r="M200" s="143">
        <v>30786.826500000003</v>
      </c>
      <c r="N200" s="143">
        <v>97538.61000000003</v>
      </c>
      <c r="O200" s="141"/>
      <c r="Q200" s="141"/>
      <c r="R200" s="141"/>
      <c r="S200" s="113"/>
    </row>
    <row r="201" spans="1:19" x14ac:dyDescent="0.2">
      <c r="A201" s="220"/>
      <c r="B201" s="131" t="s">
        <v>111</v>
      </c>
      <c r="C201" s="143">
        <v>167106.1225</v>
      </c>
      <c r="D201" s="143">
        <v>52614.956000000006</v>
      </c>
      <c r="E201" s="143">
        <v>104888.68200000003</v>
      </c>
      <c r="F201" s="143">
        <v>45568.451999999997</v>
      </c>
      <c r="G201" s="143">
        <v>30688.773999999998</v>
      </c>
      <c r="H201" s="143">
        <v>25007.840000000004</v>
      </c>
      <c r="I201" s="143">
        <v>78000.902000000016</v>
      </c>
      <c r="J201" s="143">
        <v>32205.74</v>
      </c>
      <c r="K201" s="104">
        <v>301290.50399999996</v>
      </c>
      <c r="L201" s="143">
        <v>45680.705500000004</v>
      </c>
      <c r="M201" s="143">
        <v>30860.469499999999</v>
      </c>
      <c r="N201" s="143">
        <v>88121.633499999996</v>
      </c>
      <c r="O201" s="141"/>
      <c r="Q201" s="141"/>
      <c r="R201" s="141"/>
      <c r="S201" s="113"/>
    </row>
    <row r="202" spans="1:19" ht="15" customHeight="1" x14ac:dyDescent="0.2">
      <c r="A202" s="218">
        <v>2025</v>
      </c>
      <c r="B202" s="136" t="s">
        <v>112</v>
      </c>
      <c r="C202" s="143">
        <v>160142.32250000001</v>
      </c>
      <c r="D202" s="143">
        <v>48487.788359999999</v>
      </c>
      <c r="E202" s="143">
        <v>93937.927999999985</v>
      </c>
      <c r="F202" s="143">
        <v>43552.2</v>
      </c>
      <c r="G202" s="143">
        <v>24576.286</v>
      </c>
      <c r="H202" s="143">
        <v>22627.360000000008</v>
      </c>
      <c r="I202" s="143">
        <v>66373.618500000011</v>
      </c>
      <c r="J202" s="143">
        <v>27056.9</v>
      </c>
      <c r="K202" s="104">
        <v>246049.24149999992</v>
      </c>
      <c r="L202" s="143">
        <v>39590.440499999997</v>
      </c>
      <c r="M202" s="143">
        <v>24422.261500000001</v>
      </c>
      <c r="N202" s="143">
        <v>77510.19200000001</v>
      </c>
      <c r="O202" s="141"/>
      <c r="Q202" s="141"/>
      <c r="R202" s="141"/>
      <c r="S202" s="113"/>
    </row>
    <row r="203" spans="1:19" x14ac:dyDescent="0.2">
      <c r="A203" s="219"/>
      <c r="B203" s="136" t="s">
        <v>113</v>
      </c>
      <c r="C203" s="143">
        <v>177788.84199999998</v>
      </c>
      <c r="D203" s="143">
        <v>50950.882000000012</v>
      </c>
      <c r="E203" s="143">
        <v>114809.07699999996</v>
      </c>
      <c r="F203" s="143">
        <v>47237.637500000004</v>
      </c>
      <c r="G203" s="143">
        <v>25770.477500000001</v>
      </c>
      <c r="H203" s="143">
        <v>21130.039999999997</v>
      </c>
      <c r="I203" s="143">
        <v>75780.606999999989</v>
      </c>
      <c r="J203" s="143">
        <v>28603.154000000002</v>
      </c>
      <c r="K203" s="104">
        <v>268254.89199999999</v>
      </c>
      <c r="L203" s="143">
        <v>46126.710500000001</v>
      </c>
      <c r="M203" s="143">
        <v>28324.996500000001</v>
      </c>
      <c r="N203" s="143">
        <v>83074.898500000025</v>
      </c>
      <c r="O203" s="141"/>
      <c r="Q203" s="141"/>
      <c r="R203" s="141"/>
      <c r="S203" s="113"/>
    </row>
    <row r="204" spans="1:19" x14ac:dyDescent="0.2">
      <c r="A204" s="220"/>
      <c r="B204" s="131" t="s">
        <v>114</v>
      </c>
      <c r="C204" s="143">
        <v>200346.41099999999</v>
      </c>
      <c r="D204" s="143">
        <v>50934.486470000003</v>
      </c>
      <c r="E204" s="143">
        <v>126303.17100000002</v>
      </c>
      <c r="F204" s="143">
        <v>49698.761999999995</v>
      </c>
      <c r="G204" s="143">
        <v>33030.4565</v>
      </c>
      <c r="H204" s="143">
        <v>24884.457499999997</v>
      </c>
      <c r="I204" s="143">
        <v>81065.82650000001</v>
      </c>
      <c r="J204" s="143">
        <v>33100.561999999998</v>
      </c>
      <c r="K204" s="104">
        <v>299929.45049999998</v>
      </c>
      <c r="L204" s="143">
        <v>49600.495999999999</v>
      </c>
      <c r="M204" s="143">
        <v>29397.683000000005</v>
      </c>
      <c r="N204" s="143">
        <v>90124.489500000025</v>
      </c>
      <c r="O204" s="141"/>
      <c r="Q204" s="141"/>
      <c r="R204" s="141"/>
      <c r="S204" s="113"/>
    </row>
    <row r="205" spans="1:19" x14ac:dyDescent="0.2">
      <c r="A205" s="151"/>
      <c r="B205" s="151"/>
      <c r="C205" s="124"/>
      <c r="D205" s="124"/>
      <c r="E205" s="124"/>
      <c r="F205" s="124"/>
      <c r="G205" s="124"/>
      <c r="H205" s="124"/>
      <c r="I205" s="124"/>
      <c r="J205" s="124"/>
      <c r="K205" s="124"/>
      <c r="L205" s="124"/>
      <c r="M205" s="124"/>
      <c r="N205" s="124"/>
      <c r="O205" s="141"/>
      <c r="P205" s="141"/>
      <c r="Q205" s="141"/>
      <c r="R205" s="141"/>
      <c r="S205" s="113"/>
    </row>
    <row r="206" spans="1:19" ht="15" x14ac:dyDescent="0.25">
      <c r="A206" s="176" t="s">
        <v>115</v>
      </c>
      <c r="C206" s="121"/>
      <c r="D206" s="121"/>
      <c r="J206" s="101"/>
      <c r="K206" s="101"/>
      <c r="L206" s="101"/>
      <c r="M206" s="101"/>
      <c r="N206" s="101"/>
      <c r="S206" s="113"/>
    </row>
    <row r="207" spans="1:19" ht="15" x14ac:dyDescent="0.2">
      <c r="A207" s="179" t="s">
        <v>235</v>
      </c>
      <c r="G207" s="121"/>
    </row>
    <row r="208" spans="1:19" x14ac:dyDescent="0.2">
      <c r="A208" s="3" t="s">
        <v>236</v>
      </c>
      <c r="C208" s="121"/>
      <c r="D208" s="121"/>
      <c r="E208" s="121"/>
      <c r="F208" s="121"/>
      <c r="G208" s="121"/>
      <c r="H208" s="121"/>
      <c r="I208" s="121"/>
      <c r="J208" s="121"/>
      <c r="K208" s="121"/>
      <c r="L208" s="121"/>
      <c r="M208" s="121"/>
      <c r="N208" s="121"/>
      <c r="O208" s="121"/>
      <c r="P208" s="121"/>
      <c r="Q208" s="121"/>
      <c r="R208" s="121"/>
    </row>
    <row r="209" spans="3:18" x14ac:dyDescent="0.2">
      <c r="C209" s="121"/>
      <c r="D209" s="121"/>
      <c r="E209" s="141"/>
      <c r="F209" s="121"/>
      <c r="G209" s="121"/>
      <c r="H209" s="121"/>
      <c r="I209" s="121"/>
      <c r="J209" s="121"/>
      <c r="K209" s="121"/>
      <c r="L209" s="121"/>
      <c r="M209" s="121"/>
      <c r="N209" s="121"/>
      <c r="O209" s="121"/>
      <c r="P209" s="121"/>
      <c r="Q209" s="121"/>
      <c r="R209" s="121"/>
    </row>
    <row r="210" spans="3:18" x14ac:dyDescent="0.2">
      <c r="E210" s="184"/>
      <c r="J210" s="101"/>
      <c r="K210" s="152"/>
    </row>
    <row r="211" spans="3:18" x14ac:dyDescent="0.2">
      <c r="E211" s="141"/>
      <c r="F211" s="180"/>
    </row>
    <row r="212" spans="3:18" x14ac:dyDescent="0.2">
      <c r="F212" s="186"/>
    </row>
    <row r="213" spans="3:18" x14ac:dyDescent="0.2">
      <c r="E213" s="186"/>
    </row>
  </sheetData>
  <mergeCells count="25">
    <mergeCell ref="A58:A69"/>
    <mergeCell ref="A22:A33"/>
    <mergeCell ref="A34:A45"/>
    <mergeCell ref="A46:A57"/>
    <mergeCell ref="A13:A21"/>
    <mergeCell ref="A10:I10"/>
    <mergeCell ref="C11:N11"/>
    <mergeCell ref="A8:N8"/>
    <mergeCell ref="A11:A12"/>
    <mergeCell ref="A2:N2"/>
    <mergeCell ref="A3:N3"/>
    <mergeCell ref="A4:N4"/>
    <mergeCell ref="A7:N7"/>
    <mergeCell ref="B11:B12"/>
    <mergeCell ref="A9:N9"/>
    <mergeCell ref="A70:A81"/>
    <mergeCell ref="A82:A93"/>
    <mergeCell ref="A94:A105"/>
    <mergeCell ref="A106:A117"/>
    <mergeCell ref="A118:A129"/>
    <mergeCell ref="A190:A201"/>
    <mergeCell ref="A202:A204"/>
    <mergeCell ref="A154:A162"/>
    <mergeCell ref="A142:A153"/>
    <mergeCell ref="A130:A141"/>
  </mergeCells>
  <phoneticPr fontId="37"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C65"/>
  <sheetViews>
    <sheetView workbookViewId="0">
      <selection activeCell="C15" sqref="C15"/>
    </sheetView>
  </sheetViews>
  <sheetFormatPr baseColWidth="10" defaultColWidth="10.85546875" defaultRowHeight="12.75" x14ac:dyDescent="0.2"/>
  <cols>
    <col min="1" max="1" width="2.28515625" style="1" customWidth="1"/>
    <col min="2" max="2" width="39.42578125" style="1" bestFit="1" customWidth="1"/>
    <col min="3" max="3" width="129.85546875" style="1" customWidth="1"/>
    <col min="4" max="16384" width="10.85546875" style="1"/>
  </cols>
  <sheetData>
    <row r="1" spans="2:3" ht="13.5" thickBot="1" x14ac:dyDescent="0.25"/>
    <row r="2" spans="2:3" x14ac:dyDescent="0.2">
      <c r="B2" s="7"/>
      <c r="C2" s="25" t="s">
        <v>24</v>
      </c>
    </row>
    <row r="3" spans="2:3" x14ac:dyDescent="0.2">
      <c r="B3" s="8"/>
      <c r="C3" s="26" t="s">
        <v>25</v>
      </c>
    </row>
    <row r="4" spans="2:3" x14ac:dyDescent="0.2">
      <c r="B4" s="8"/>
      <c r="C4" s="26" t="s">
        <v>26</v>
      </c>
    </row>
    <row r="5" spans="2:3" x14ac:dyDescent="0.2">
      <c r="B5" s="8"/>
      <c r="C5" s="14"/>
    </row>
    <row r="6" spans="2:3" ht="12.75" customHeight="1" x14ac:dyDescent="0.2">
      <c r="B6" s="9"/>
      <c r="C6" s="26" t="s">
        <v>27</v>
      </c>
    </row>
    <row r="7" spans="2:3" x14ac:dyDescent="0.2">
      <c r="B7" s="8"/>
      <c r="C7" s="27" t="s">
        <v>28</v>
      </c>
    </row>
    <row r="8" spans="2:3" x14ac:dyDescent="0.2">
      <c r="B8" s="10"/>
      <c r="C8" s="26">
        <v>2011</v>
      </c>
    </row>
    <row r="9" spans="2:3" ht="13.5" thickBot="1" x14ac:dyDescent="0.25">
      <c r="B9" s="11"/>
      <c r="C9" s="15"/>
    </row>
    <row r="10" spans="2:3" ht="15.75" thickBot="1" x14ac:dyDescent="0.25">
      <c r="B10" s="173" t="s">
        <v>29</v>
      </c>
      <c r="C10" s="174" t="s">
        <v>30</v>
      </c>
    </row>
    <row r="11" spans="2:3" x14ac:dyDescent="0.2">
      <c r="B11" s="158" t="s">
        <v>31</v>
      </c>
      <c r="C11" s="29" t="s">
        <v>32</v>
      </c>
    </row>
    <row r="12" spans="2:3" x14ac:dyDescent="0.2">
      <c r="B12" s="12" t="s">
        <v>33</v>
      </c>
      <c r="C12" s="30" t="s">
        <v>34</v>
      </c>
    </row>
    <row r="13" spans="2:3" x14ac:dyDescent="0.2">
      <c r="B13" s="13" t="s">
        <v>35</v>
      </c>
      <c r="C13" s="30" t="s">
        <v>36</v>
      </c>
    </row>
    <row r="14" spans="2:3" x14ac:dyDescent="0.2">
      <c r="B14" s="13" t="s">
        <v>37</v>
      </c>
      <c r="C14" s="30" t="s">
        <v>38</v>
      </c>
    </row>
    <row r="15" spans="2:3" ht="56.25" customHeight="1" x14ac:dyDescent="0.2">
      <c r="B15" s="195" t="s">
        <v>39</v>
      </c>
      <c r="C15" s="34" t="s">
        <v>40</v>
      </c>
    </row>
    <row r="16" spans="2:3" ht="30" customHeight="1" x14ac:dyDescent="0.2">
      <c r="B16" s="200"/>
      <c r="C16" s="35" t="s">
        <v>41</v>
      </c>
    </row>
    <row r="17" spans="2:3" x14ac:dyDescent="0.2">
      <c r="B17" s="13" t="s">
        <v>42</v>
      </c>
      <c r="C17" s="30" t="s">
        <v>43</v>
      </c>
    </row>
    <row r="18" spans="2:3" x14ac:dyDescent="0.2">
      <c r="B18" s="195" t="s">
        <v>44</v>
      </c>
      <c r="C18" s="31" t="s">
        <v>45</v>
      </c>
    </row>
    <row r="19" spans="2:3" x14ac:dyDescent="0.2">
      <c r="B19" s="196"/>
      <c r="C19" s="32" t="s">
        <v>46</v>
      </c>
    </row>
    <row r="20" spans="2:3" x14ac:dyDescent="0.2">
      <c r="B20" s="196"/>
      <c r="C20" s="33" t="s">
        <v>47</v>
      </c>
    </row>
    <row r="21" spans="2:3" ht="25.5" x14ac:dyDescent="0.2">
      <c r="B21" s="195" t="s">
        <v>48</v>
      </c>
      <c r="C21" s="34" t="s">
        <v>49</v>
      </c>
    </row>
    <row r="22" spans="2:3" x14ac:dyDescent="0.2">
      <c r="B22" s="196"/>
      <c r="C22" s="35" t="s">
        <v>50</v>
      </c>
    </row>
    <row r="23" spans="2:3" x14ac:dyDescent="0.2">
      <c r="B23" s="196"/>
      <c r="C23" s="35" t="s">
        <v>51</v>
      </c>
    </row>
    <row r="24" spans="2:3" ht="25.5" x14ac:dyDescent="0.2">
      <c r="B24" s="196"/>
      <c r="C24" s="35" t="s">
        <v>52</v>
      </c>
    </row>
    <row r="25" spans="2:3" x14ac:dyDescent="0.2">
      <c r="B25" s="196"/>
      <c r="C25" s="35" t="s">
        <v>53</v>
      </c>
    </row>
    <row r="26" spans="2:3" ht="25.5" x14ac:dyDescent="0.2">
      <c r="B26" s="196"/>
      <c r="C26" s="35" t="s">
        <v>54</v>
      </c>
    </row>
    <row r="27" spans="2:3" ht="25.5" x14ac:dyDescent="0.2">
      <c r="B27" s="196"/>
      <c r="C27" s="35" t="s">
        <v>55</v>
      </c>
    </row>
    <row r="28" spans="2:3" x14ac:dyDescent="0.2">
      <c r="B28" s="195" t="s">
        <v>56</v>
      </c>
      <c r="C28" s="36" t="s">
        <v>57</v>
      </c>
    </row>
    <row r="29" spans="2:3" ht="25.5" x14ac:dyDescent="0.2">
      <c r="B29" s="196"/>
      <c r="C29" s="35" t="s">
        <v>58</v>
      </c>
    </row>
    <row r="30" spans="2:3" x14ac:dyDescent="0.2">
      <c r="B30" s="196"/>
      <c r="C30" s="35" t="s">
        <v>59</v>
      </c>
    </row>
    <row r="31" spans="2:3" x14ac:dyDescent="0.2">
      <c r="B31" s="196"/>
      <c r="C31" s="36" t="s">
        <v>60</v>
      </c>
    </row>
    <row r="32" spans="2:3" x14ac:dyDescent="0.2">
      <c r="B32" s="196"/>
      <c r="C32" s="32" t="s">
        <v>61</v>
      </c>
    </row>
    <row r="33" spans="2:3" x14ac:dyDescent="0.2">
      <c r="B33" s="196"/>
      <c r="C33" s="32" t="s">
        <v>62</v>
      </c>
    </row>
    <row r="34" spans="2:3" x14ac:dyDescent="0.2">
      <c r="B34" s="196"/>
      <c r="C34" s="32" t="s">
        <v>63</v>
      </c>
    </row>
    <row r="35" spans="2:3" x14ac:dyDescent="0.2">
      <c r="B35" s="196"/>
      <c r="C35" s="37" t="s">
        <v>64</v>
      </c>
    </row>
    <row r="36" spans="2:3" x14ac:dyDescent="0.2">
      <c r="B36" s="196"/>
      <c r="C36" s="35" t="s">
        <v>65</v>
      </c>
    </row>
    <row r="37" spans="2:3" x14ac:dyDescent="0.2">
      <c r="B37" s="197"/>
      <c r="C37" s="38" t="s">
        <v>66</v>
      </c>
    </row>
    <row r="38" spans="2:3" x14ac:dyDescent="0.2">
      <c r="B38" s="13" t="s">
        <v>67</v>
      </c>
      <c r="C38" s="30" t="s">
        <v>68</v>
      </c>
    </row>
    <row r="39" spans="2:3" x14ac:dyDescent="0.2">
      <c r="B39" s="13" t="s">
        <v>69</v>
      </c>
      <c r="C39" s="30" t="s">
        <v>70</v>
      </c>
    </row>
    <row r="40" spans="2:3" x14ac:dyDescent="0.2">
      <c r="B40" s="13" t="s">
        <v>71</v>
      </c>
      <c r="C40" s="30" t="s">
        <v>70</v>
      </c>
    </row>
    <row r="41" spans="2:3" x14ac:dyDescent="0.2">
      <c r="B41" s="13" t="s">
        <v>72</v>
      </c>
      <c r="C41" s="30" t="s">
        <v>73</v>
      </c>
    </row>
    <row r="42" spans="2:3" x14ac:dyDescent="0.2">
      <c r="B42" s="13" t="s">
        <v>74</v>
      </c>
      <c r="C42" s="30" t="s">
        <v>75</v>
      </c>
    </row>
    <row r="43" spans="2:3" ht="25.5" x14ac:dyDescent="0.2">
      <c r="B43" s="13" t="s">
        <v>76</v>
      </c>
      <c r="C43" s="30" t="s">
        <v>77</v>
      </c>
    </row>
    <row r="44" spans="2:3" x14ac:dyDescent="0.2">
      <c r="B44" s="13" t="s">
        <v>78</v>
      </c>
      <c r="C44" s="30" t="s">
        <v>79</v>
      </c>
    </row>
    <row r="45" spans="2:3" x14ac:dyDescent="0.2">
      <c r="B45" s="13" t="s">
        <v>80</v>
      </c>
      <c r="C45" s="30" t="s">
        <v>81</v>
      </c>
    </row>
    <row r="46" spans="2:3" x14ac:dyDescent="0.2">
      <c r="B46" s="13" t="s">
        <v>82</v>
      </c>
      <c r="C46" s="30" t="s">
        <v>83</v>
      </c>
    </row>
    <row r="47" spans="2:3" x14ac:dyDescent="0.2">
      <c r="B47" s="13" t="s">
        <v>84</v>
      </c>
      <c r="C47" s="30" t="s">
        <v>83</v>
      </c>
    </row>
    <row r="48" spans="2:3" x14ac:dyDescent="0.2">
      <c r="B48" s="13" t="s">
        <v>85</v>
      </c>
      <c r="C48" s="30" t="s">
        <v>86</v>
      </c>
    </row>
    <row r="49" spans="2:3" x14ac:dyDescent="0.2">
      <c r="B49" s="13" t="s">
        <v>87</v>
      </c>
      <c r="C49" s="30" t="s">
        <v>88</v>
      </c>
    </row>
    <row r="50" spans="2:3" ht="13.5" thickBot="1" x14ac:dyDescent="0.25">
      <c r="B50" s="28" t="s">
        <v>89</v>
      </c>
      <c r="C50" s="39" t="s">
        <v>86</v>
      </c>
    </row>
    <row r="51" spans="2:3" ht="13.5" thickBot="1" x14ac:dyDescent="0.25">
      <c r="B51" s="198" t="s">
        <v>90</v>
      </c>
      <c r="C51" s="199"/>
    </row>
    <row r="52" spans="2:3" ht="15.75" thickBot="1" x14ac:dyDescent="0.3">
      <c r="B52" s="175"/>
      <c r="C52" s="15"/>
    </row>
    <row r="53" spans="2:3" ht="15" x14ac:dyDescent="0.25">
      <c r="B53" s="2"/>
    </row>
    <row r="54" spans="2:3" ht="15" x14ac:dyDescent="0.25">
      <c r="B54" s="2"/>
    </row>
    <row r="55" spans="2:3" ht="15" x14ac:dyDescent="0.25">
      <c r="B55" s="2"/>
    </row>
    <row r="56" spans="2:3" ht="15" x14ac:dyDescent="0.25">
      <c r="B56" s="2"/>
    </row>
    <row r="57" spans="2:3" ht="15" x14ac:dyDescent="0.25">
      <c r="B57" s="2"/>
    </row>
    <row r="58" spans="2:3" ht="15" x14ac:dyDescent="0.25">
      <c r="B58" s="2"/>
    </row>
    <row r="59" spans="2:3" ht="15" x14ac:dyDescent="0.25">
      <c r="B59" s="2"/>
    </row>
    <row r="60" spans="2:3" ht="15" x14ac:dyDescent="0.25">
      <c r="B60" s="2"/>
    </row>
    <row r="61" spans="2:3" ht="15" x14ac:dyDescent="0.25">
      <c r="B61" s="2"/>
    </row>
    <row r="62" spans="2:3" ht="15" x14ac:dyDescent="0.25">
      <c r="B62" s="2"/>
    </row>
    <row r="63" spans="2:3" ht="15" x14ac:dyDescent="0.25">
      <c r="B63" s="2"/>
    </row>
    <row r="64" spans="2:3" ht="15" x14ac:dyDescent="0.25">
      <c r="B64" s="2"/>
    </row>
    <row r="65" spans="2:2" ht="15" x14ac:dyDescent="0.25">
      <c r="B65" s="2"/>
    </row>
  </sheetData>
  <mergeCells count="5">
    <mergeCell ref="B18:B20"/>
    <mergeCell ref="B21:B27"/>
    <mergeCell ref="B28:B37"/>
    <mergeCell ref="B51:C51"/>
    <mergeCell ref="B15:B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2:J207"/>
  <sheetViews>
    <sheetView showGridLines="0" zoomScaleNormal="100" workbookViewId="0">
      <pane xSplit="3" ySplit="13" topLeftCell="D193" activePane="bottomRight" state="frozen"/>
      <selection pane="topRight" activeCell="J40" sqref="J40"/>
      <selection pane="bottomLeft" activeCell="J40" sqref="J40"/>
      <selection pane="bottomRight" activeCell="C12" sqref="C12:C13"/>
    </sheetView>
  </sheetViews>
  <sheetFormatPr baseColWidth="10" defaultColWidth="10.85546875" defaultRowHeight="12.75" x14ac:dyDescent="0.2"/>
  <cols>
    <col min="1" max="1" width="10.85546875" style="3"/>
    <col min="2" max="2" width="13.7109375" style="3" customWidth="1"/>
    <col min="3" max="5" width="17.140625" style="3" customWidth="1"/>
    <col min="6" max="7" width="18.140625" style="3" customWidth="1"/>
    <col min="8" max="8" width="11.42578125" style="3" bestFit="1" customWidth="1"/>
    <col min="9" max="16384" width="10.85546875" style="3"/>
  </cols>
  <sheetData>
    <row r="2" spans="1:9" x14ac:dyDescent="0.2">
      <c r="A2" s="204" t="s">
        <v>91</v>
      </c>
      <c r="B2" s="205"/>
      <c r="C2" s="205"/>
      <c r="D2" s="205"/>
      <c r="E2" s="205"/>
      <c r="F2" s="205"/>
      <c r="G2" s="206"/>
    </row>
    <row r="3" spans="1:9" x14ac:dyDescent="0.2">
      <c r="A3" s="207" t="s">
        <v>92</v>
      </c>
      <c r="B3" s="208"/>
      <c r="C3" s="208"/>
      <c r="D3" s="208"/>
      <c r="E3" s="208"/>
      <c r="F3" s="208"/>
      <c r="G3" s="209"/>
    </row>
    <row r="4" spans="1:9" x14ac:dyDescent="0.2">
      <c r="A4" s="207" t="s">
        <v>26</v>
      </c>
      <c r="B4" s="208"/>
      <c r="C4" s="208"/>
      <c r="D4" s="208"/>
      <c r="E4" s="208"/>
      <c r="F4" s="208"/>
      <c r="G4" s="209"/>
    </row>
    <row r="5" spans="1:9" x14ac:dyDescent="0.2">
      <c r="A5" s="207" t="s">
        <v>93</v>
      </c>
      <c r="B5" s="208"/>
      <c r="C5" s="208"/>
      <c r="D5" s="208"/>
      <c r="E5" s="208"/>
      <c r="F5" s="208"/>
      <c r="G5" s="209"/>
    </row>
    <row r="6" spans="1:9" x14ac:dyDescent="0.2">
      <c r="A6" s="16"/>
      <c r="B6" s="17"/>
      <c r="C6" s="17"/>
      <c r="G6" s="18"/>
    </row>
    <row r="7" spans="1:9" ht="12.75" customHeight="1" x14ac:dyDescent="0.2">
      <c r="A7" s="210" t="s">
        <v>94</v>
      </c>
      <c r="B7" s="211"/>
      <c r="C7" s="211"/>
      <c r="D7" s="211"/>
      <c r="E7" s="211"/>
      <c r="F7" s="211"/>
      <c r="G7" s="212"/>
    </row>
    <row r="8" spans="1:9" ht="12.75" customHeight="1" x14ac:dyDescent="0.2">
      <c r="A8" s="210" t="s">
        <v>6</v>
      </c>
      <c r="B8" s="211"/>
      <c r="C8" s="211"/>
      <c r="D8" s="211"/>
      <c r="E8" s="211"/>
      <c r="F8" s="211"/>
      <c r="G8" s="212"/>
    </row>
    <row r="9" spans="1:9" s="19" customFormat="1" ht="12.75" customHeight="1" x14ac:dyDescent="0.25">
      <c r="A9" s="210" t="s">
        <v>238</v>
      </c>
      <c r="B9" s="211"/>
      <c r="C9" s="211"/>
      <c r="D9" s="211"/>
      <c r="E9" s="211"/>
      <c r="F9" s="211"/>
      <c r="G9" s="212"/>
    </row>
    <row r="10" spans="1:9" s="19" customFormat="1" x14ac:dyDescent="0.2">
      <c r="A10" s="105"/>
      <c r="B10" s="106"/>
      <c r="C10" s="106"/>
      <c r="G10" s="20"/>
    </row>
    <row r="11" spans="1:9" x14ac:dyDescent="0.2">
      <c r="A11" s="16"/>
      <c r="B11" s="17"/>
      <c r="C11" s="22"/>
      <c r="D11" s="23"/>
      <c r="E11" s="23"/>
      <c r="F11" s="23"/>
      <c r="G11" s="24"/>
    </row>
    <row r="12" spans="1:9" ht="15" customHeight="1" x14ac:dyDescent="0.2">
      <c r="A12" s="213" t="s">
        <v>95</v>
      </c>
      <c r="B12" s="213" t="s">
        <v>96</v>
      </c>
      <c r="C12" s="215" t="s">
        <v>97</v>
      </c>
      <c r="D12" s="217" t="s">
        <v>98</v>
      </c>
      <c r="E12" s="217"/>
      <c r="F12" s="217"/>
      <c r="G12" s="217"/>
    </row>
    <row r="13" spans="1:9" x14ac:dyDescent="0.2">
      <c r="A13" s="214"/>
      <c r="B13" s="214"/>
      <c r="C13" s="216"/>
      <c r="D13" s="109" t="s">
        <v>83</v>
      </c>
      <c r="E13" s="109" t="s">
        <v>99</v>
      </c>
      <c r="F13" s="109" t="s">
        <v>100</v>
      </c>
      <c r="G13" s="109" t="s">
        <v>101</v>
      </c>
    </row>
    <row r="14" spans="1:9" x14ac:dyDescent="0.2">
      <c r="A14" s="203">
        <v>2009</v>
      </c>
      <c r="B14" s="107" t="s">
        <v>102</v>
      </c>
      <c r="C14" s="104">
        <v>757117</v>
      </c>
      <c r="D14" s="110" t="s">
        <v>103</v>
      </c>
      <c r="E14" s="110" t="s">
        <v>103</v>
      </c>
      <c r="F14" s="110" t="s">
        <v>103</v>
      </c>
      <c r="G14" s="110" t="s">
        <v>103</v>
      </c>
      <c r="I14" s="113"/>
    </row>
    <row r="15" spans="1:9" x14ac:dyDescent="0.2">
      <c r="A15" s="203"/>
      <c r="B15" s="107" t="s">
        <v>104</v>
      </c>
      <c r="C15" s="104">
        <v>816612</v>
      </c>
      <c r="D15" s="110">
        <v>7.8580985501580436</v>
      </c>
      <c r="E15" s="110" t="s">
        <v>103</v>
      </c>
      <c r="F15" s="110" t="s">
        <v>103</v>
      </c>
      <c r="G15" s="110" t="s">
        <v>103</v>
      </c>
      <c r="I15" s="113"/>
    </row>
    <row r="16" spans="1:9" x14ac:dyDescent="0.2">
      <c r="A16" s="203"/>
      <c r="B16" s="107" t="s">
        <v>105</v>
      </c>
      <c r="C16" s="104">
        <v>734996</v>
      </c>
      <c r="D16" s="110">
        <v>-9.9944649356120134</v>
      </c>
      <c r="E16" s="110" t="s">
        <v>103</v>
      </c>
      <c r="F16" s="110" t="s">
        <v>103</v>
      </c>
      <c r="G16" s="110" t="s">
        <v>103</v>
      </c>
      <c r="I16" s="113"/>
    </row>
    <row r="17" spans="1:9" x14ac:dyDescent="0.2">
      <c r="A17" s="203"/>
      <c r="B17" s="107" t="s">
        <v>106</v>
      </c>
      <c r="C17" s="104">
        <v>767767</v>
      </c>
      <c r="D17" s="110">
        <v>4.4586637206188939</v>
      </c>
      <c r="E17" s="110" t="s">
        <v>103</v>
      </c>
      <c r="F17" s="110" t="s">
        <v>103</v>
      </c>
      <c r="G17" s="110" t="s">
        <v>103</v>
      </c>
      <c r="I17" s="113"/>
    </row>
    <row r="18" spans="1:9" x14ac:dyDescent="0.2">
      <c r="A18" s="203"/>
      <c r="B18" s="107" t="s">
        <v>107</v>
      </c>
      <c r="C18" s="104">
        <v>790129</v>
      </c>
      <c r="D18" s="110">
        <v>2.9126023910900134</v>
      </c>
      <c r="E18" s="110" t="s">
        <v>103</v>
      </c>
      <c r="F18" s="110" t="s">
        <v>103</v>
      </c>
      <c r="G18" s="110" t="s">
        <v>103</v>
      </c>
      <c r="I18" s="113"/>
    </row>
    <row r="19" spans="1:9" x14ac:dyDescent="0.2">
      <c r="A19" s="203"/>
      <c r="B19" s="107" t="s">
        <v>108</v>
      </c>
      <c r="C19" s="104">
        <v>751160</v>
      </c>
      <c r="D19" s="110">
        <v>-4.9319794615815926</v>
      </c>
      <c r="E19" s="110" t="s">
        <v>103</v>
      </c>
      <c r="F19" s="110" t="s">
        <v>103</v>
      </c>
      <c r="G19" s="110" t="s">
        <v>103</v>
      </c>
      <c r="I19" s="113"/>
    </row>
    <row r="20" spans="1:9" x14ac:dyDescent="0.2">
      <c r="A20" s="203"/>
      <c r="B20" s="107" t="s">
        <v>109</v>
      </c>
      <c r="C20" s="104">
        <v>750262</v>
      </c>
      <c r="D20" s="110">
        <v>-0.11954843175887575</v>
      </c>
      <c r="E20" s="110" t="s">
        <v>103</v>
      </c>
      <c r="F20" s="110" t="s">
        <v>103</v>
      </c>
      <c r="G20" s="110" t="s">
        <v>103</v>
      </c>
      <c r="I20" s="113"/>
    </row>
    <row r="21" spans="1:9" x14ac:dyDescent="0.2">
      <c r="A21" s="203"/>
      <c r="B21" s="107" t="s">
        <v>110</v>
      </c>
      <c r="C21" s="104">
        <v>800924</v>
      </c>
      <c r="D21" s="110">
        <v>6.7525744339977267</v>
      </c>
      <c r="E21" s="110" t="s">
        <v>103</v>
      </c>
      <c r="F21" s="110" t="s">
        <v>103</v>
      </c>
      <c r="G21" s="110" t="s">
        <v>103</v>
      </c>
      <c r="I21" s="113"/>
    </row>
    <row r="22" spans="1:9" x14ac:dyDescent="0.2">
      <c r="A22" s="203"/>
      <c r="B22" s="107" t="s">
        <v>111</v>
      </c>
      <c r="C22" s="104">
        <v>804175</v>
      </c>
      <c r="D22" s="110">
        <v>0.40590617836397946</v>
      </c>
      <c r="E22" s="110" t="s">
        <v>103</v>
      </c>
      <c r="F22" s="110" t="s">
        <v>103</v>
      </c>
      <c r="G22" s="110" t="s">
        <v>103</v>
      </c>
      <c r="I22" s="113"/>
    </row>
    <row r="23" spans="1:9" x14ac:dyDescent="0.2">
      <c r="A23" s="203">
        <v>2010</v>
      </c>
      <c r="B23" s="107" t="s">
        <v>112</v>
      </c>
      <c r="C23" s="104">
        <v>692439</v>
      </c>
      <c r="D23" s="110">
        <v>-13.894488140019279</v>
      </c>
      <c r="E23" s="110" t="s">
        <v>103</v>
      </c>
      <c r="F23" s="110" t="s">
        <v>103</v>
      </c>
      <c r="G23" s="110" t="s">
        <v>103</v>
      </c>
      <c r="I23" s="113"/>
    </row>
    <row r="24" spans="1:9" x14ac:dyDescent="0.2">
      <c r="A24" s="203"/>
      <c r="B24" s="107" t="s">
        <v>113</v>
      </c>
      <c r="C24" s="104">
        <v>741123</v>
      </c>
      <c r="D24" s="110">
        <v>7.0307998249665271</v>
      </c>
      <c r="E24" s="110" t="s">
        <v>103</v>
      </c>
      <c r="F24" s="110" t="s">
        <v>103</v>
      </c>
      <c r="G24" s="110" t="s">
        <v>103</v>
      </c>
      <c r="I24" s="113"/>
    </row>
    <row r="25" spans="1:9" x14ac:dyDescent="0.2">
      <c r="A25" s="203"/>
      <c r="B25" s="107" t="s">
        <v>114</v>
      </c>
      <c r="C25" s="104">
        <v>813412</v>
      </c>
      <c r="D25" s="110">
        <v>9.7539814578686759</v>
      </c>
      <c r="E25" s="110" t="s">
        <v>103</v>
      </c>
      <c r="F25" s="110" t="s">
        <v>103</v>
      </c>
      <c r="G25" s="110" t="s">
        <v>103</v>
      </c>
      <c r="I25" s="113"/>
    </row>
    <row r="26" spans="1:9" x14ac:dyDescent="0.2">
      <c r="A26" s="203"/>
      <c r="B26" s="107" t="s">
        <v>102</v>
      </c>
      <c r="C26" s="104">
        <v>712879.77860099997</v>
      </c>
      <c r="D26" s="110">
        <v>-12.35932361447828</v>
      </c>
      <c r="E26" s="110" t="s">
        <v>103</v>
      </c>
      <c r="F26" s="110">
        <v>-5.8428514217749754</v>
      </c>
      <c r="G26" s="110" t="s">
        <v>103</v>
      </c>
      <c r="I26" s="113"/>
    </row>
    <row r="27" spans="1:9" x14ac:dyDescent="0.2">
      <c r="A27" s="203"/>
      <c r="B27" s="107" t="s">
        <v>104</v>
      </c>
      <c r="C27" s="104">
        <v>813099.5</v>
      </c>
      <c r="D27" s="110">
        <v>14.058432348253369</v>
      </c>
      <c r="E27" s="110" t="s">
        <v>103</v>
      </c>
      <c r="F27" s="110">
        <v>-0.43013083324761059</v>
      </c>
      <c r="G27" s="110" t="s">
        <v>103</v>
      </c>
      <c r="I27" s="113"/>
    </row>
    <row r="28" spans="1:9" x14ac:dyDescent="0.2">
      <c r="A28" s="203"/>
      <c r="B28" s="107" t="s">
        <v>105</v>
      </c>
      <c r="C28" s="104">
        <v>735585</v>
      </c>
      <c r="D28" s="110">
        <v>-9.5332121099570237</v>
      </c>
      <c r="E28" s="110" t="s">
        <v>103</v>
      </c>
      <c r="F28" s="110">
        <v>8.0136490538729177E-2</v>
      </c>
      <c r="G28" s="110" t="s">
        <v>103</v>
      </c>
      <c r="I28" s="113"/>
    </row>
    <row r="29" spans="1:9" x14ac:dyDescent="0.2">
      <c r="A29" s="203"/>
      <c r="B29" s="107" t="s">
        <v>106</v>
      </c>
      <c r="C29" s="104">
        <v>815345</v>
      </c>
      <c r="D29" s="110">
        <v>10.843070481317586</v>
      </c>
      <c r="E29" s="110" t="s">
        <v>103</v>
      </c>
      <c r="F29" s="110">
        <v>6.1969321421733392</v>
      </c>
      <c r="G29" s="110" t="s">
        <v>103</v>
      </c>
      <c r="I29" s="113"/>
    </row>
    <row r="30" spans="1:9" x14ac:dyDescent="0.2">
      <c r="A30" s="203"/>
      <c r="B30" s="107" t="s">
        <v>107</v>
      </c>
      <c r="C30" s="104">
        <v>855570</v>
      </c>
      <c r="D30" s="110">
        <v>4.9334944103416323</v>
      </c>
      <c r="E30" s="110" t="s">
        <v>103</v>
      </c>
      <c r="F30" s="110">
        <v>8.2823184568595831</v>
      </c>
      <c r="G30" s="110" t="s">
        <v>103</v>
      </c>
      <c r="I30" s="113"/>
    </row>
    <row r="31" spans="1:9" x14ac:dyDescent="0.2">
      <c r="A31" s="203"/>
      <c r="B31" s="107" t="s">
        <v>108</v>
      </c>
      <c r="C31" s="104">
        <v>784709</v>
      </c>
      <c r="D31" s="110">
        <v>-8.2823147141671605</v>
      </c>
      <c r="E31" s="110" t="s">
        <v>103</v>
      </c>
      <c r="F31" s="110">
        <v>4.466292134831451</v>
      </c>
      <c r="G31" s="110" t="s">
        <v>103</v>
      </c>
      <c r="I31" s="113"/>
    </row>
    <row r="32" spans="1:9" x14ac:dyDescent="0.2">
      <c r="A32" s="203"/>
      <c r="B32" s="107" t="s">
        <v>109</v>
      </c>
      <c r="C32" s="104">
        <v>834038.5</v>
      </c>
      <c r="D32" s="110">
        <v>6.2863430902410977</v>
      </c>
      <c r="E32" s="110" t="s">
        <v>103</v>
      </c>
      <c r="F32" s="110">
        <v>11.166299239465683</v>
      </c>
      <c r="G32" s="110" t="s">
        <v>103</v>
      </c>
      <c r="I32" s="113"/>
    </row>
    <row r="33" spans="1:9" x14ac:dyDescent="0.2">
      <c r="A33" s="203"/>
      <c r="B33" s="107" t="s">
        <v>110</v>
      </c>
      <c r="C33" s="104">
        <v>812573.7</v>
      </c>
      <c r="D33" s="110">
        <v>-2.573598221185236</v>
      </c>
      <c r="E33" s="110" t="s">
        <v>103</v>
      </c>
      <c r="F33" s="110">
        <v>1.4545325149452282</v>
      </c>
      <c r="G33" s="110" t="s">
        <v>103</v>
      </c>
      <c r="I33" s="113"/>
    </row>
    <row r="34" spans="1:9" x14ac:dyDescent="0.2">
      <c r="A34" s="203"/>
      <c r="B34" s="107" t="s">
        <v>111</v>
      </c>
      <c r="C34" s="104">
        <v>894003</v>
      </c>
      <c r="D34" s="110">
        <v>10.021158696128118</v>
      </c>
      <c r="E34" s="110" t="s">
        <v>103</v>
      </c>
      <c r="F34" s="110">
        <v>11.170205490098549</v>
      </c>
      <c r="G34" s="110" t="s">
        <v>103</v>
      </c>
      <c r="I34" s="113"/>
    </row>
    <row r="35" spans="1:9" x14ac:dyDescent="0.2">
      <c r="A35" s="203">
        <v>2011</v>
      </c>
      <c r="B35" s="107" t="s">
        <v>112</v>
      </c>
      <c r="C35" s="104">
        <v>760747</v>
      </c>
      <c r="D35" s="110">
        <v>-14.905542822563234</v>
      </c>
      <c r="E35" s="110">
        <v>9.8648400797759717</v>
      </c>
      <c r="F35" s="110">
        <v>9.8648400797759717</v>
      </c>
      <c r="G35" s="110" t="s">
        <v>103</v>
      </c>
      <c r="I35" s="113"/>
    </row>
    <row r="36" spans="1:9" x14ac:dyDescent="0.2">
      <c r="A36" s="203"/>
      <c r="B36" s="107" t="s">
        <v>113</v>
      </c>
      <c r="C36" s="104">
        <v>754074.6</v>
      </c>
      <c r="D36" s="110">
        <v>-0.8770852859097733</v>
      </c>
      <c r="E36" s="110">
        <v>5.6683701158373401</v>
      </c>
      <c r="F36" s="110">
        <v>1.7475641695103183</v>
      </c>
      <c r="G36" s="110" t="s">
        <v>103</v>
      </c>
      <c r="I36" s="113"/>
    </row>
    <row r="37" spans="1:9" x14ac:dyDescent="0.2">
      <c r="A37" s="203"/>
      <c r="B37" s="107" t="s">
        <v>114</v>
      </c>
      <c r="C37" s="104">
        <v>1006055</v>
      </c>
      <c r="D37" s="110">
        <v>33.415845063605111</v>
      </c>
      <c r="E37" s="110">
        <v>12.189842873126256</v>
      </c>
      <c r="F37" s="110">
        <v>23.683324071934031</v>
      </c>
      <c r="G37" s="110">
        <v>6.0581025076148709</v>
      </c>
      <c r="I37" s="113"/>
    </row>
    <row r="38" spans="1:9" x14ac:dyDescent="0.2">
      <c r="A38" s="203"/>
      <c r="B38" s="107" t="s">
        <v>102</v>
      </c>
      <c r="C38" s="104">
        <v>850575</v>
      </c>
      <c r="D38" s="110">
        <v>-15.454423465913891</v>
      </c>
      <c r="E38" s="110">
        <v>13.906018749127025</v>
      </c>
      <c r="F38" s="110">
        <v>19.315349590813447</v>
      </c>
      <c r="G38" s="110">
        <v>8.0700338274510166</v>
      </c>
      <c r="I38" s="113"/>
    </row>
    <row r="39" spans="1:9" x14ac:dyDescent="0.2">
      <c r="A39" s="203"/>
      <c r="B39" s="107" t="s">
        <v>104</v>
      </c>
      <c r="C39" s="104">
        <v>933348</v>
      </c>
      <c r="D39" s="110">
        <v>9.7314169826294048</v>
      </c>
      <c r="E39" s="110">
        <v>14.096286970089555</v>
      </c>
      <c r="F39" s="110">
        <v>14.788903449085877</v>
      </c>
      <c r="G39" s="110">
        <v>9.4224052458012011</v>
      </c>
      <c r="I39" s="113"/>
    </row>
    <row r="40" spans="1:9" x14ac:dyDescent="0.2">
      <c r="A40" s="203"/>
      <c r="B40" s="107" t="s">
        <v>105</v>
      </c>
      <c r="C40" s="104">
        <v>863386</v>
      </c>
      <c r="D40" s="110">
        <v>-7.4958107801163081</v>
      </c>
      <c r="E40" s="110">
        <v>14.631068444730788</v>
      </c>
      <c r="F40" s="110">
        <v>17.374062820748115</v>
      </c>
      <c r="G40" s="110">
        <v>10.808616103383129</v>
      </c>
      <c r="I40" s="113"/>
    </row>
    <row r="41" spans="1:9" x14ac:dyDescent="0.2">
      <c r="A41" s="203"/>
      <c r="B41" s="107" t="s">
        <v>106</v>
      </c>
      <c r="C41" s="104">
        <v>927677</v>
      </c>
      <c r="D41" s="110">
        <v>7.4463797189206149</v>
      </c>
      <c r="E41" s="110">
        <v>14.500305153231285</v>
      </c>
      <c r="F41" s="110">
        <v>13.777235403418175</v>
      </c>
      <c r="G41" s="110">
        <v>11.455124009478745</v>
      </c>
      <c r="I41" s="113"/>
    </row>
    <row r="42" spans="1:9" x14ac:dyDescent="0.2">
      <c r="A42" s="203"/>
      <c r="B42" s="107" t="s">
        <v>107</v>
      </c>
      <c r="C42" s="104">
        <v>937922</v>
      </c>
      <c r="D42" s="110">
        <v>1.104371456875608</v>
      </c>
      <c r="E42" s="110">
        <v>13.825354491431895</v>
      </c>
      <c r="F42" s="110">
        <v>9.6253959348738363</v>
      </c>
      <c r="G42" s="110">
        <v>11.556509733954123</v>
      </c>
      <c r="I42" s="113"/>
    </row>
    <row r="43" spans="1:9" x14ac:dyDescent="0.2">
      <c r="A43" s="203"/>
      <c r="B43" s="107" t="s">
        <v>108</v>
      </c>
      <c r="C43" s="104">
        <v>937029</v>
      </c>
      <c r="D43" s="110">
        <v>-9.5210475924434324E-2</v>
      </c>
      <c r="E43" s="110">
        <v>14.454736709570494</v>
      </c>
      <c r="F43" s="110">
        <v>19.411017332539828</v>
      </c>
      <c r="G43" s="110">
        <v>12.789340031327479</v>
      </c>
      <c r="I43" s="113"/>
    </row>
    <row r="44" spans="1:9" x14ac:dyDescent="0.2">
      <c r="A44" s="203"/>
      <c r="B44" s="107" t="s">
        <v>109</v>
      </c>
      <c r="C44" s="104">
        <v>948855</v>
      </c>
      <c r="D44" s="110">
        <v>1.2620740660107543</v>
      </c>
      <c r="E44" s="110">
        <v>14.381109864167808</v>
      </c>
      <c r="F44" s="110">
        <v>13.766330930766379</v>
      </c>
      <c r="G44" s="110">
        <v>13.005493286325365</v>
      </c>
      <c r="I44" s="113"/>
    </row>
    <row r="45" spans="1:9" x14ac:dyDescent="0.2">
      <c r="A45" s="203"/>
      <c r="B45" s="107" t="s">
        <v>110</v>
      </c>
      <c r="C45" s="104">
        <v>897775</v>
      </c>
      <c r="D45" s="110">
        <v>-5.3833304351033622</v>
      </c>
      <c r="E45" s="110">
        <v>14.013479558636032</v>
      </c>
      <c r="F45" s="110">
        <v>10.485362743096417</v>
      </c>
      <c r="G45" s="110">
        <v>13.77062218279319</v>
      </c>
      <c r="I45" s="113"/>
    </row>
    <row r="46" spans="1:9" x14ac:dyDescent="0.2">
      <c r="A46" s="203"/>
      <c r="B46" s="107" t="s">
        <v>111</v>
      </c>
      <c r="C46" s="104">
        <v>961094</v>
      </c>
      <c r="D46" s="110">
        <v>7.0528807329230503</v>
      </c>
      <c r="E46" s="110">
        <v>13.401261884002391</v>
      </c>
      <c r="F46" s="110">
        <v>7.5045609466634966</v>
      </c>
      <c r="G46" s="110">
        <v>13.401261884002391</v>
      </c>
      <c r="I46" s="113"/>
    </row>
    <row r="47" spans="1:9" x14ac:dyDescent="0.2">
      <c r="A47" s="203">
        <v>2012</v>
      </c>
      <c r="B47" s="107" t="s">
        <v>112</v>
      </c>
      <c r="C47" s="104">
        <v>868474</v>
      </c>
      <c r="D47" s="110">
        <v>-9.6369345766387013</v>
      </c>
      <c r="E47" s="110">
        <v>14.160686798633449</v>
      </c>
      <c r="F47" s="110">
        <v>14.160686798633449</v>
      </c>
      <c r="G47" s="110">
        <v>13.717407249046154</v>
      </c>
      <c r="I47" s="113"/>
    </row>
    <row r="48" spans="1:9" x14ac:dyDescent="0.2">
      <c r="A48" s="203"/>
      <c r="B48" s="107" t="s">
        <v>113</v>
      </c>
      <c r="C48" s="104">
        <v>865408</v>
      </c>
      <c r="D48" s="110">
        <v>-0.3530330211382271</v>
      </c>
      <c r="E48" s="110">
        <v>14.461135225428512</v>
      </c>
      <c r="F48" s="110">
        <v>14.764242158534447</v>
      </c>
      <c r="G48" s="110">
        <v>14.725176940427653</v>
      </c>
      <c r="I48" s="113"/>
    </row>
    <row r="49" spans="1:9" x14ac:dyDescent="0.2">
      <c r="A49" s="203"/>
      <c r="B49" s="107" t="s">
        <v>114</v>
      </c>
      <c r="C49" s="104">
        <v>998847</v>
      </c>
      <c r="D49" s="110">
        <v>15.419201116698723</v>
      </c>
      <c r="E49" s="110">
        <v>8.4039179069693493</v>
      </c>
      <c r="F49" s="110">
        <v>-0.71646182365775468</v>
      </c>
      <c r="G49" s="110">
        <v>12.391344349741251</v>
      </c>
      <c r="I49" s="113"/>
    </row>
    <row r="50" spans="1:9" x14ac:dyDescent="0.2">
      <c r="A50" s="203"/>
      <c r="B50" s="107" t="s">
        <v>102</v>
      </c>
      <c r="C50" s="104">
        <v>852138</v>
      </c>
      <c r="D50" s="110">
        <v>-14.687835073840139</v>
      </c>
      <c r="E50" s="110">
        <v>6.330074558982246</v>
      </c>
      <c r="F50" s="110">
        <v>0.1837580460276822</v>
      </c>
      <c r="G50" s="110">
        <v>10.846480366671884</v>
      </c>
      <c r="I50" s="113"/>
    </row>
    <row r="51" spans="1:9" x14ac:dyDescent="0.2">
      <c r="A51" s="203"/>
      <c r="B51" s="107" t="s">
        <v>104</v>
      </c>
      <c r="C51" s="104">
        <v>919675</v>
      </c>
      <c r="D51" s="110">
        <v>7.9255942112662403</v>
      </c>
      <c r="E51" s="110">
        <v>4.639992997583442</v>
      </c>
      <c r="F51" s="110">
        <v>-1.4649412652086857</v>
      </c>
      <c r="G51" s="110">
        <v>9.3822008153777716</v>
      </c>
      <c r="I51" s="113"/>
    </row>
    <row r="52" spans="1:9" x14ac:dyDescent="0.2">
      <c r="A52" s="203"/>
      <c r="B52" s="107" t="s">
        <v>105</v>
      </c>
      <c r="C52" s="104">
        <v>906243</v>
      </c>
      <c r="D52" s="110">
        <v>-1.4605159431320902</v>
      </c>
      <c r="E52" s="110">
        <v>4.6940922555103404</v>
      </c>
      <c r="F52" s="110">
        <v>4.9638284614297756</v>
      </c>
      <c r="G52" s="110">
        <v>8.4285359659505676</v>
      </c>
      <c r="I52" s="113"/>
    </row>
    <row r="53" spans="1:9" x14ac:dyDescent="0.2">
      <c r="A53" s="203"/>
      <c r="B53" s="107" t="s">
        <v>106</v>
      </c>
      <c r="C53" s="104">
        <v>910743</v>
      </c>
      <c r="D53" s="110">
        <v>0.49655555960157471</v>
      </c>
      <c r="E53" s="110">
        <v>3.7019436756990043</v>
      </c>
      <c r="F53" s="110">
        <v>-1.8254198390172394</v>
      </c>
      <c r="G53" s="110">
        <v>7.078558091400966</v>
      </c>
      <c r="I53" s="113"/>
    </row>
    <row r="54" spans="1:9" x14ac:dyDescent="0.2">
      <c r="A54" s="203"/>
      <c r="B54" s="107" t="s">
        <v>107</v>
      </c>
      <c r="C54" s="104">
        <v>942864</v>
      </c>
      <c r="D54" s="110">
        <v>3.5269005636057615</v>
      </c>
      <c r="E54" s="110">
        <v>3.278567842410185</v>
      </c>
      <c r="F54" s="110">
        <v>0.52690948714284591</v>
      </c>
      <c r="G54" s="110">
        <v>6.2750204921102837</v>
      </c>
      <c r="I54" s="113"/>
    </row>
    <row r="55" spans="1:9" x14ac:dyDescent="0.2">
      <c r="A55" s="203"/>
      <c r="B55" s="107" t="s">
        <v>108</v>
      </c>
      <c r="C55" s="104">
        <v>894974</v>
      </c>
      <c r="D55" s="110">
        <v>-5.0792054845661738</v>
      </c>
      <c r="E55" s="110">
        <v>2.3655351820045079</v>
      </c>
      <c r="F55" s="110">
        <v>-4.4881214989077156</v>
      </c>
      <c r="G55" s="110">
        <v>4.3349121101405208</v>
      </c>
      <c r="I55" s="113"/>
    </row>
    <row r="56" spans="1:9" x14ac:dyDescent="0.2">
      <c r="A56" s="203"/>
      <c r="B56" s="107" t="s">
        <v>109</v>
      </c>
      <c r="C56" s="104">
        <v>885860</v>
      </c>
      <c r="D56" s="110">
        <v>-1.0183536058030684</v>
      </c>
      <c r="E56" s="110">
        <v>1.4076464679416478</v>
      </c>
      <c r="F56" s="110">
        <v>-6.6390544392978867</v>
      </c>
      <c r="G56" s="110">
        <v>2.6147495390493214</v>
      </c>
      <c r="I56" s="113"/>
    </row>
    <row r="57" spans="1:9" x14ac:dyDescent="0.2">
      <c r="A57" s="203"/>
      <c r="B57" s="107" t="s">
        <v>110</v>
      </c>
      <c r="C57" s="104">
        <v>931125</v>
      </c>
      <c r="D57" s="110">
        <v>5.1097238841351977</v>
      </c>
      <c r="E57" s="110">
        <v>1.6186229987610989</v>
      </c>
      <c r="F57" s="110">
        <v>3.7147392163960902</v>
      </c>
      <c r="G57" s="110">
        <v>2.1098774837751577</v>
      </c>
      <c r="I57" s="113"/>
    </row>
    <row r="58" spans="1:9" x14ac:dyDescent="0.2">
      <c r="A58" s="203"/>
      <c r="B58" s="107" t="s">
        <v>111</v>
      </c>
      <c r="C58" s="104">
        <v>948435</v>
      </c>
      <c r="D58" s="110">
        <v>1.8590414820781387</v>
      </c>
      <c r="E58" s="110">
        <v>1.3568482611221899</v>
      </c>
      <c r="F58" s="110">
        <v>-1.3171448370294714</v>
      </c>
      <c r="G58" s="110">
        <v>1.3568482611221899</v>
      </c>
      <c r="I58" s="113"/>
    </row>
    <row r="59" spans="1:9" x14ac:dyDescent="0.2">
      <c r="A59" s="203">
        <v>2013</v>
      </c>
      <c r="B59" s="107" t="s">
        <v>112</v>
      </c>
      <c r="C59" s="104">
        <v>803846</v>
      </c>
      <c r="D59" s="110">
        <v>-15.245008883054712</v>
      </c>
      <c r="E59" s="110">
        <v>-7.4415584116507834</v>
      </c>
      <c r="F59" s="110">
        <v>-7.4415584116507834</v>
      </c>
      <c r="G59" s="110">
        <v>-0.23981228602508731</v>
      </c>
    </row>
    <row r="60" spans="1:9" x14ac:dyDescent="0.2">
      <c r="A60" s="203"/>
      <c r="B60" s="107" t="s">
        <v>113</v>
      </c>
      <c r="C60" s="104">
        <v>823731</v>
      </c>
      <c r="D60" s="110">
        <v>2.4737325308578972</v>
      </c>
      <c r="E60" s="110">
        <v>-6.1310400592427872</v>
      </c>
      <c r="F60" s="110">
        <v>-4.8158787531430214</v>
      </c>
      <c r="G60" s="110">
        <v>-1.6286920107463465</v>
      </c>
    </row>
    <row r="61" spans="1:9" x14ac:dyDescent="0.2">
      <c r="A61" s="203"/>
      <c r="B61" s="107" t="s">
        <v>114</v>
      </c>
      <c r="C61" s="104">
        <v>930060</v>
      </c>
      <c r="D61" s="110">
        <v>12.908218823863615</v>
      </c>
      <c r="E61" s="110">
        <v>-6.4072214990948613</v>
      </c>
      <c r="F61" s="110">
        <v>-6.8866402962615929</v>
      </c>
      <c r="G61" s="110">
        <v>-2.1900587695250162</v>
      </c>
    </row>
    <row r="62" spans="1:9" x14ac:dyDescent="0.2">
      <c r="A62" s="203"/>
      <c r="B62" s="107" t="s">
        <v>102</v>
      </c>
      <c r="C62" s="104">
        <v>888046</v>
      </c>
      <c r="D62" s="110">
        <v>-4.5173429671203973</v>
      </c>
      <c r="E62" s="110">
        <v>-3.8825429227918318</v>
      </c>
      <c r="F62" s="110">
        <v>4.2138714621340778</v>
      </c>
      <c r="G62" s="110">
        <v>-1.8772915058861694</v>
      </c>
    </row>
    <row r="63" spans="1:9" x14ac:dyDescent="0.2">
      <c r="A63" s="203"/>
      <c r="B63" s="107" t="s">
        <v>104</v>
      </c>
      <c r="C63" s="104">
        <v>929099</v>
      </c>
      <c r="D63" s="110">
        <v>4.622846113827439</v>
      </c>
      <c r="E63" s="110">
        <v>-2.8806480214858654</v>
      </c>
      <c r="F63" s="110">
        <v>1.024709815967606</v>
      </c>
      <c r="G63" s="110">
        <v>-1.6692414476584649</v>
      </c>
    </row>
    <row r="64" spans="1:9" x14ac:dyDescent="0.2">
      <c r="A64" s="203"/>
      <c r="B64" s="107" t="s">
        <v>105</v>
      </c>
      <c r="C64" s="104">
        <v>879965</v>
      </c>
      <c r="D64" s="110">
        <v>-5.2883492501875518</v>
      </c>
      <c r="E64" s="110">
        <v>-2.8838329373649163</v>
      </c>
      <c r="F64" s="110">
        <v>-2.8996637767133127</v>
      </c>
      <c r="G64" s="110">
        <v>-2.2900450289294105</v>
      </c>
    </row>
    <row r="65" spans="1:7" x14ac:dyDescent="0.2">
      <c r="A65" s="203"/>
      <c r="B65" s="107" t="s">
        <v>106</v>
      </c>
      <c r="C65" s="104">
        <v>966824</v>
      </c>
      <c r="D65" s="110">
        <v>9.8707334950821846</v>
      </c>
      <c r="E65" s="110">
        <v>-1.5812158073174709</v>
      </c>
      <c r="F65" s="110">
        <v>6.1577195762141379</v>
      </c>
      <c r="G65" s="110">
        <v>-1.6300499000245661</v>
      </c>
    </row>
    <row r="66" spans="1:7" x14ac:dyDescent="0.2">
      <c r="A66" s="203"/>
      <c r="B66" s="107" t="s">
        <v>107</v>
      </c>
      <c r="C66" s="104">
        <v>941125</v>
      </c>
      <c r="D66" s="110">
        <v>-2.6580846151936677</v>
      </c>
      <c r="E66" s="110">
        <v>-1.3999244534160571</v>
      </c>
      <c r="F66" s="110">
        <v>-0.18443805257173373</v>
      </c>
      <c r="G66" s="110">
        <v>-1.6900040829692098</v>
      </c>
    </row>
    <row r="67" spans="1:7" x14ac:dyDescent="0.2">
      <c r="A67" s="203"/>
      <c r="B67" s="107" t="s">
        <v>108</v>
      </c>
      <c r="C67" s="104">
        <v>1002957</v>
      </c>
      <c r="D67" s="110">
        <v>6.5700092973834501</v>
      </c>
      <c r="E67" s="110">
        <v>7.7052555308831927E-2</v>
      </c>
      <c r="F67" s="110">
        <v>12.065490170664184</v>
      </c>
      <c r="G67" s="110">
        <v>-0.32840981518342804</v>
      </c>
    </row>
    <row r="68" spans="1:7" x14ac:dyDescent="0.2">
      <c r="A68" s="203"/>
      <c r="B68" s="107" t="s">
        <v>109</v>
      </c>
      <c r="C68" s="104">
        <v>1048557</v>
      </c>
      <c r="D68" s="110">
        <v>4.546555834397692</v>
      </c>
      <c r="E68" s="110">
        <v>1.8682120269852831</v>
      </c>
      <c r="F68" s="110">
        <v>18.365994626690441</v>
      </c>
      <c r="G68" s="110">
        <v>1.7394841112444492</v>
      </c>
    </row>
    <row r="69" spans="1:7" x14ac:dyDescent="0.2">
      <c r="A69" s="203"/>
      <c r="B69" s="107" t="s">
        <v>110</v>
      </c>
      <c r="C69" s="104">
        <v>1020409</v>
      </c>
      <c r="D69" s="110">
        <v>-2.6844511075697408</v>
      </c>
      <c r="E69" s="110">
        <v>2.5888022584610315</v>
      </c>
      <c r="F69" s="110">
        <v>9.5888307155322927</v>
      </c>
      <c r="G69" s="110">
        <v>2.2455792920558659</v>
      </c>
    </row>
    <row r="70" spans="1:7" x14ac:dyDescent="0.2">
      <c r="A70" s="203"/>
      <c r="B70" s="107" t="s">
        <v>111</v>
      </c>
      <c r="C70" s="104">
        <v>1017314</v>
      </c>
      <c r="D70" s="110">
        <v>-0.30330975128600723</v>
      </c>
      <c r="E70" s="110">
        <v>2.9945392065345633</v>
      </c>
      <c r="F70" s="110">
        <v>7.2623848761380616</v>
      </c>
      <c r="G70" s="110">
        <v>2.9945392065345633</v>
      </c>
    </row>
    <row r="71" spans="1:7" x14ac:dyDescent="0.2">
      <c r="A71" s="203">
        <v>2014</v>
      </c>
      <c r="B71" s="107" t="s">
        <v>112</v>
      </c>
      <c r="C71" s="104">
        <v>821445.8280000001</v>
      </c>
      <c r="D71" s="110">
        <v>-19.253462746015483</v>
      </c>
      <c r="E71" s="110">
        <v>2.189452706115369</v>
      </c>
      <c r="F71" s="110">
        <v>2.189452706115369</v>
      </c>
      <c r="G71" s="110">
        <v>3.7695107934893723</v>
      </c>
    </row>
    <row r="72" spans="1:7" x14ac:dyDescent="0.2">
      <c r="A72" s="203"/>
      <c r="B72" s="107" t="s">
        <v>113</v>
      </c>
      <c r="C72" s="104">
        <v>908543.11699999997</v>
      </c>
      <c r="D72" s="110">
        <v>10.602925479828462</v>
      </c>
      <c r="E72" s="110">
        <v>6.2922949267530948</v>
      </c>
      <c r="F72" s="110">
        <v>10.296093870450429</v>
      </c>
      <c r="G72" s="110">
        <v>4.9532272136910915</v>
      </c>
    </row>
    <row r="73" spans="1:7" x14ac:dyDescent="0.2">
      <c r="A73" s="203"/>
      <c r="B73" s="107" t="s">
        <v>114</v>
      </c>
      <c r="C73" s="104">
        <v>1089339.5409999997</v>
      </c>
      <c r="D73" s="110">
        <v>19.899597566375029</v>
      </c>
      <c r="E73" s="110">
        <v>10.231768073420877</v>
      </c>
      <c r="F73" s="110">
        <v>17.125727479947493</v>
      </c>
      <c r="G73" s="110">
        <v>7.1065323905964206</v>
      </c>
    </row>
    <row r="74" spans="1:7" x14ac:dyDescent="0.2">
      <c r="A74" s="203"/>
      <c r="B74" s="107" t="s">
        <v>102</v>
      </c>
      <c r="C74" s="104">
        <v>1028889.655712</v>
      </c>
      <c r="D74" s="110">
        <v>-5.5492234526351218</v>
      </c>
      <c r="E74" s="110">
        <v>11.682303384031556</v>
      </c>
      <c r="F74" s="110">
        <v>15.859950465629025</v>
      </c>
      <c r="G74" s="110">
        <v>8.055796437806606</v>
      </c>
    </row>
    <row r="75" spans="1:7" x14ac:dyDescent="0.2">
      <c r="A75" s="203"/>
      <c r="B75" s="107" t="s">
        <v>104</v>
      </c>
      <c r="C75" s="104">
        <v>1074107.7874008578</v>
      </c>
      <c r="D75" s="110">
        <v>4.3948475366453632</v>
      </c>
      <c r="E75" s="110">
        <v>12.515913458381632</v>
      </c>
      <c r="F75" s="110">
        <v>15.607463510439445</v>
      </c>
      <c r="G75" s="110">
        <v>9.3047569233539296</v>
      </c>
    </row>
    <row r="76" spans="1:7" x14ac:dyDescent="0.2">
      <c r="A76" s="203"/>
      <c r="B76" s="107" t="s">
        <v>105</v>
      </c>
      <c r="C76" s="104">
        <v>986800.08589999983</v>
      </c>
      <c r="D76" s="110">
        <v>-8.1283929345793542</v>
      </c>
      <c r="E76" s="110">
        <v>12.453102214299872</v>
      </c>
      <c r="F76" s="110">
        <v>12.14083354451596</v>
      </c>
      <c r="G76" s="110">
        <v>10.563567974780884</v>
      </c>
    </row>
    <row r="77" spans="1:7" x14ac:dyDescent="0.2">
      <c r="A77" s="203"/>
      <c r="B77" s="107" t="s">
        <v>106</v>
      </c>
      <c r="C77" s="104">
        <v>1081296.09671</v>
      </c>
      <c r="D77" s="110">
        <v>9.5760035046831291</v>
      </c>
      <c r="E77" s="110">
        <v>12.357829103338315</v>
      </c>
      <c r="F77" s="110">
        <v>11.840013974622066</v>
      </c>
      <c r="G77" s="110">
        <v>11.048258699725011</v>
      </c>
    </row>
    <row r="78" spans="1:7" x14ac:dyDescent="0.2">
      <c r="A78" s="203"/>
      <c r="B78" s="107" t="s">
        <v>107</v>
      </c>
      <c r="C78" s="104">
        <v>1068933.5554362899</v>
      </c>
      <c r="D78" s="110">
        <v>-1.1433076759756133</v>
      </c>
      <c r="E78" s="110">
        <v>12.518466051876921</v>
      </c>
      <c r="F78" s="110">
        <v>13.580401693323395</v>
      </c>
      <c r="G78" s="110">
        <v>12.246989234674643</v>
      </c>
    </row>
    <row r="79" spans="1:7" x14ac:dyDescent="0.2">
      <c r="A79" s="203"/>
      <c r="B79" s="107" t="s">
        <v>108</v>
      </c>
      <c r="C79" s="104">
        <v>1071902.6915605001</v>
      </c>
      <c r="D79" s="110">
        <v>0.27776620063146851</v>
      </c>
      <c r="E79" s="110">
        <v>11.825206859998172</v>
      </c>
      <c r="F79" s="110">
        <v>6.8742420223897982</v>
      </c>
      <c r="G79" s="110">
        <v>11.768884525056666</v>
      </c>
    </row>
    <row r="80" spans="1:7" x14ac:dyDescent="0.2">
      <c r="A80" s="203"/>
      <c r="B80" s="107" t="s">
        <v>109</v>
      </c>
      <c r="C80" s="104">
        <v>1074163.9422204799</v>
      </c>
      <c r="D80" s="110">
        <v>0.21095671069617516</v>
      </c>
      <c r="E80" s="110">
        <v>10.757431195296462</v>
      </c>
      <c r="F80" s="110">
        <v>2.4421125623576012</v>
      </c>
      <c r="G80" s="110">
        <v>10.360547414811428</v>
      </c>
    </row>
    <row r="81" spans="1:7" x14ac:dyDescent="0.2">
      <c r="A81" s="203"/>
      <c r="B81" s="107" t="s">
        <v>110</v>
      </c>
      <c r="C81" s="104">
        <v>1069628.5453576799</v>
      </c>
      <c r="D81" s="110">
        <v>-0.42222575945199958</v>
      </c>
      <c r="E81" s="110">
        <v>10.165809262638948</v>
      </c>
      <c r="F81" s="110">
        <v>4.8235114897732023</v>
      </c>
      <c r="G81" s="110">
        <v>9.9195697910231537</v>
      </c>
    </row>
    <row r="82" spans="1:7" x14ac:dyDescent="0.2">
      <c r="A82" s="203"/>
      <c r="B82" s="107" t="s">
        <v>111</v>
      </c>
      <c r="C82" s="104">
        <v>1127320.3263702581</v>
      </c>
      <c r="D82" s="110">
        <v>5.3936276535408112</v>
      </c>
      <c r="E82" s="110">
        <v>10.224360318072145</v>
      </c>
      <c r="F82" s="110">
        <v>10.813409268943319</v>
      </c>
      <c r="G82" s="110">
        <v>10.224360318072145</v>
      </c>
    </row>
    <row r="83" spans="1:7" x14ac:dyDescent="0.2">
      <c r="A83" s="203">
        <v>2015</v>
      </c>
      <c r="B83" s="107" t="s">
        <v>112</v>
      </c>
      <c r="C83" s="104">
        <v>899518.54152924824</v>
      </c>
      <c r="D83" s="110">
        <f t="shared" ref="D83:D146" si="0">100*(C83/C82-1)</f>
        <v>-20.207369592499525</v>
      </c>
      <c r="E83" s="110">
        <v>9.5043045893037288</v>
      </c>
      <c r="F83" s="110">
        <v>9.5043045893037359</v>
      </c>
      <c r="G83" s="110">
        <v>10.744997833350389</v>
      </c>
    </row>
    <row r="84" spans="1:7" x14ac:dyDescent="0.2">
      <c r="A84" s="203"/>
      <c r="B84" s="107" t="s">
        <v>113</v>
      </c>
      <c r="C84" s="104">
        <v>1034033.3822100068</v>
      </c>
      <c r="D84" s="110">
        <f t="shared" si="0"/>
        <v>14.954093158777294</v>
      </c>
      <c r="E84" s="110">
        <v>11.766721361289086</v>
      </c>
      <c r="F84" s="110">
        <v>13.81225203976828</v>
      </c>
      <c r="G84" s="110">
        <v>11.022997913749922</v>
      </c>
    </row>
    <row r="85" spans="1:7" x14ac:dyDescent="0.2">
      <c r="A85" s="203"/>
      <c r="B85" s="107" t="s">
        <v>114</v>
      </c>
      <c r="C85" s="104">
        <v>1098525.9529999997</v>
      </c>
      <c r="D85" s="110">
        <f t="shared" si="0"/>
        <v>6.2369911745165263</v>
      </c>
      <c r="E85" s="110">
        <v>7.5461015555906101</v>
      </c>
      <c r="F85" s="110">
        <v>0.84330106952392736</v>
      </c>
      <c r="G85" s="110">
        <v>9.5668924998091107</v>
      </c>
    </row>
    <row r="86" spans="1:7" x14ac:dyDescent="0.2">
      <c r="A86" s="203"/>
      <c r="B86" s="107" t="s">
        <v>102</v>
      </c>
      <c r="C86" s="104">
        <v>1056733.9013149492</v>
      </c>
      <c r="D86" s="110">
        <f t="shared" si="0"/>
        <v>-3.8043754515693862</v>
      </c>
      <c r="E86" s="110">
        <v>6.2520789488084603</v>
      </c>
      <c r="F86" s="110">
        <v>2.7062421561310002</v>
      </c>
      <c r="G86" s="110">
        <v>8.4816969361337424</v>
      </c>
    </row>
    <row r="87" spans="1:7" x14ac:dyDescent="0.2">
      <c r="A87" s="203"/>
      <c r="B87" s="107" t="s">
        <v>104</v>
      </c>
      <c r="C87" s="104">
        <v>1128654.1194462343</v>
      </c>
      <c r="D87" s="110">
        <f t="shared" si="0"/>
        <v>6.8058967391687819</v>
      </c>
      <c r="E87" s="110">
        <v>5.9959452632339918</v>
      </c>
      <c r="F87" s="110">
        <v>5.0782922054190216</v>
      </c>
      <c r="G87" s="110">
        <v>7.6107967949585076</v>
      </c>
    </row>
    <row r="88" spans="1:7" x14ac:dyDescent="0.2">
      <c r="A88" s="203"/>
      <c r="B88" s="107" t="s">
        <v>105</v>
      </c>
      <c r="C88" s="104">
        <v>1023576.5567957654</v>
      </c>
      <c r="D88" s="110">
        <f t="shared" si="0"/>
        <v>-9.3099879617702932</v>
      </c>
      <c r="E88" s="110">
        <v>5.6170140633331016</v>
      </c>
      <c r="F88" s="110">
        <v>3.7268410715858513</v>
      </c>
      <c r="G88" s="110">
        <v>6.9540895274250225</v>
      </c>
    </row>
    <row r="89" spans="1:7" x14ac:dyDescent="0.2">
      <c r="A89" s="203"/>
      <c r="B89" s="107" t="s">
        <v>106</v>
      </c>
      <c r="C89" s="104">
        <v>1108864.3792492715</v>
      </c>
      <c r="D89" s="110">
        <f t="shared" si="0"/>
        <v>8.3323344880517283</v>
      </c>
      <c r="E89" s="110">
        <v>5.1425323975753656</v>
      </c>
      <c r="F89" s="110">
        <v>2.5495590544673208</v>
      </c>
      <c r="G89" s="110">
        <v>6.164920490046244</v>
      </c>
    </row>
    <row r="90" spans="1:7" x14ac:dyDescent="0.2">
      <c r="A90" s="203"/>
      <c r="B90" s="107" t="s">
        <v>107</v>
      </c>
      <c r="C90" s="104">
        <v>1139186.2269362439</v>
      </c>
      <c r="D90" s="110">
        <f t="shared" si="0"/>
        <v>2.7344956023838574</v>
      </c>
      <c r="E90" s="110">
        <v>5.3321557090934419</v>
      </c>
      <c r="F90" s="110">
        <v>6.5722206158342678</v>
      </c>
      <c r="G90" s="110">
        <v>5.6262969510798788</v>
      </c>
    </row>
    <row r="91" spans="1:7" x14ac:dyDescent="0.2">
      <c r="A91" s="203"/>
      <c r="B91" s="107" t="s">
        <v>108</v>
      </c>
      <c r="C91" s="104">
        <v>1125937.9141345799</v>
      </c>
      <c r="D91" s="110">
        <f t="shared" si="0"/>
        <v>-1.1629628666854908</v>
      </c>
      <c r="E91" s="110">
        <v>5.2979840991432212</v>
      </c>
      <c r="F91" s="110">
        <v>5.0410567115392046</v>
      </c>
      <c r="G91" s="110">
        <v>5.4725052642694338</v>
      </c>
    </row>
    <row r="92" spans="1:7" x14ac:dyDescent="0.2">
      <c r="A92" s="203"/>
      <c r="B92" s="107" t="s">
        <v>109</v>
      </c>
      <c r="C92" s="104">
        <v>1176890.0433873765</v>
      </c>
      <c r="D92" s="110">
        <f t="shared" si="0"/>
        <v>4.5253054021153094</v>
      </c>
      <c r="E92" s="110">
        <v>5.7469323636859286</v>
      </c>
      <c r="F92" s="110">
        <v>9.5633540774552763</v>
      </c>
      <c r="G92" s="110">
        <v>6.0909559632051691</v>
      </c>
    </row>
    <row r="93" spans="1:7" x14ac:dyDescent="0.2">
      <c r="A93" s="203"/>
      <c r="B93" s="107" t="s">
        <v>110</v>
      </c>
      <c r="C93" s="104">
        <v>1045135.6737836866</v>
      </c>
      <c r="D93" s="110">
        <f t="shared" si="0"/>
        <v>-11.195129939621939</v>
      </c>
      <c r="E93" s="110">
        <v>4.9845083020099423</v>
      </c>
      <c r="F93" s="110">
        <v>-2.2898483478489329</v>
      </c>
      <c r="G93" s="110">
        <v>5.4669071432760896</v>
      </c>
    </row>
    <row r="94" spans="1:7" x14ac:dyDescent="0.2">
      <c r="A94" s="203"/>
      <c r="B94" s="107" t="s">
        <v>111</v>
      </c>
      <c r="C94" s="104">
        <v>1209660.2629999998</v>
      </c>
      <c r="D94" s="110">
        <f t="shared" si="0"/>
        <v>15.741936032160076</v>
      </c>
      <c r="E94" s="110">
        <v>5.1953434802797034</v>
      </c>
      <c r="F94" s="110">
        <v>7.304040803988654</v>
      </c>
      <c r="G94" s="110">
        <v>5.1953434802797016</v>
      </c>
    </row>
    <row r="95" spans="1:7" x14ac:dyDescent="0.2">
      <c r="A95" s="203">
        <v>2016</v>
      </c>
      <c r="B95" s="107" t="s">
        <v>112</v>
      </c>
      <c r="C95" s="104">
        <v>968000.71539720567</v>
      </c>
      <c r="D95" s="110">
        <f t="shared" si="0"/>
        <v>-19.977472600734192</v>
      </c>
      <c r="E95" s="110">
        <v>7.6132031421534379</v>
      </c>
      <c r="F95" s="110">
        <v>7.6132031421534352</v>
      </c>
      <c r="G95" s="110">
        <v>5.0859989295734209</v>
      </c>
    </row>
    <row r="96" spans="1:7" x14ac:dyDescent="0.2">
      <c r="A96" s="203"/>
      <c r="B96" s="107" t="s">
        <v>113</v>
      </c>
      <c r="C96" s="104">
        <v>1076538.1327059092</v>
      </c>
      <c r="D96" s="110">
        <f t="shared" si="0"/>
        <v>11.212534823816389</v>
      </c>
      <c r="E96" s="110">
        <v>5.7400539908555714</v>
      </c>
      <c r="F96" s="110">
        <v>4.1105781715729872</v>
      </c>
      <c r="G96" s="110">
        <v>4.3770633823460248</v>
      </c>
    </row>
    <row r="97" spans="1:10" x14ac:dyDescent="0.2">
      <c r="A97" s="203"/>
      <c r="B97" s="107" t="s">
        <v>114</v>
      </c>
      <c r="C97" s="104">
        <v>1025163.2700000001</v>
      </c>
      <c r="D97" s="110">
        <f t="shared" si="0"/>
        <v>-4.7722287901476257</v>
      </c>
      <c r="E97" s="110">
        <v>1.2408731864209841</v>
      </c>
      <c r="F97" s="110">
        <v>-6.6782840040921272</v>
      </c>
      <c r="G97" s="110">
        <v>3.7195096977905129</v>
      </c>
    </row>
    <row r="98" spans="1:10" x14ac:dyDescent="0.2">
      <c r="A98" s="203"/>
      <c r="B98" s="107" t="s">
        <v>102</v>
      </c>
      <c r="C98" s="104">
        <v>1108543.3700000001</v>
      </c>
      <c r="D98" s="110">
        <f t="shared" si="0"/>
        <v>8.1333483592325617</v>
      </c>
      <c r="E98" s="110">
        <v>2.1872787230981601</v>
      </c>
      <c r="F98" s="110">
        <v>4.9027923321643962</v>
      </c>
      <c r="G98" s="110">
        <v>3.9008718546343246</v>
      </c>
    </row>
    <row r="99" spans="1:10" x14ac:dyDescent="0.2">
      <c r="A99" s="203"/>
      <c r="B99" s="107" t="s">
        <v>104</v>
      </c>
      <c r="C99" s="104">
        <v>1054354.3869999999</v>
      </c>
      <c r="D99" s="110">
        <f t="shared" si="0"/>
        <v>-4.8883051819614609</v>
      </c>
      <c r="E99" s="110">
        <v>0.29006375700369347</v>
      </c>
      <c r="F99" s="110">
        <v>-6.5830382546859472</v>
      </c>
      <c r="G99" s="110">
        <v>2.8693795759418661</v>
      </c>
    </row>
    <row r="100" spans="1:10" x14ac:dyDescent="0.2">
      <c r="A100" s="203"/>
      <c r="B100" s="107" t="s">
        <v>105</v>
      </c>
      <c r="C100" s="104">
        <v>1012287.1370000001</v>
      </c>
      <c r="D100" s="110">
        <f t="shared" si="0"/>
        <v>-3.9898586773746469</v>
      </c>
      <c r="E100" s="110">
        <v>6.1601212218391765E-2</v>
      </c>
      <c r="F100" s="110">
        <v>-1.1029384876795167</v>
      </c>
      <c r="G100" s="110">
        <v>2.4836403125215512</v>
      </c>
    </row>
    <row r="101" spans="1:10" x14ac:dyDescent="0.2">
      <c r="A101" s="203"/>
      <c r="B101" s="107" t="s">
        <v>106</v>
      </c>
      <c r="C101" s="104">
        <v>912684.10499999998</v>
      </c>
      <c r="D101" s="110">
        <f t="shared" si="0"/>
        <v>-9.8394050817619103</v>
      </c>
      <c r="E101" s="110">
        <v>-2.6168456389750219</v>
      </c>
      <c r="F101" s="110">
        <v>-17.691998942385577</v>
      </c>
      <c r="G101" s="110">
        <v>0.72501479893896104</v>
      </c>
    </row>
    <row r="102" spans="1:10" x14ac:dyDescent="0.2">
      <c r="A102" s="203"/>
      <c r="B102" s="107" t="s">
        <v>107</v>
      </c>
      <c r="C102" s="104">
        <v>1130482.352</v>
      </c>
      <c r="D102" s="110">
        <f t="shared" si="0"/>
        <v>23.863486370237585</v>
      </c>
      <c r="E102" s="110">
        <v>-2.3682104783899831</v>
      </c>
      <c r="F102" s="110">
        <v>-0.76404320298467665</v>
      </c>
      <c r="G102" s="110">
        <v>0.10574098051261416</v>
      </c>
    </row>
    <row r="103" spans="1:10" x14ac:dyDescent="0.2">
      <c r="A103" s="203"/>
      <c r="B103" s="107" t="s">
        <v>108</v>
      </c>
      <c r="C103" s="104">
        <v>1023568.3660000002</v>
      </c>
      <c r="D103" s="110">
        <f t="shared" si="0"/>
        <v>-9.4573777123413088</v>
      </c>
      <c r="E103" s="110">
        <v>-3.1555711085506317</v>
      </c>
      <c r="F103" s="110">
        <v>-9.0919354299622501</v>
      </c>
      <c r="G103" s="110">
        <v>-1.1084462166043196</v>
      </c>
    </row>
    <row r="104" spans="1:10" x14ac:dyDescent="0.2">
      <c r="A104" s="203"/>
      <c r="B104" s="107" t="s">
        <v>109</v>
      </c>
      <c r="C104" s="104">
        <v>1076104.8659999999</v>
      </c>
      <c r="D104" s="110">
        <f t="shared" si="0"/>
        <v>5.1326810934287703</v>
      </c>
      <c r="E104" s="110">
        <v>-3.7453416887156692</v>
      </c>
      <c r="F104" s="110">
        <v>-8.5636868077575201</v>
      </c>
      <c r="G104" s="110">
        <v>-2.6664925800713002</v>
      </c>
    </row>
    <row r="105" spans="1:10" x14ac:dyDescent="0.2">
      <c r="A105" s="203"/>
      <c r="B105" s="107" t="s">
        <v>110</v>
      </c>
      <c r="C105" s="104">
        <v>1009009.1589999999</v>
      </c>
      <c r="D105" s="110">
        <f t="shared" si="0"/>
        <v>-6.2350528391719067</v>
      </c>
      <c r="E105" s="110">
        <v>-3.7198506617759506</v>
      </c>
      <c r="F105" s="110">
        <v>-3.4566339748885011</v>
      </c>
      <c r="G105" s="110">
        <v>-2.761265694087145</v>
      </c>
    </row>
    <row r="106" spans="1:10" x14ac:dyDescent="0.2">
      <c r="A106" s="203"/>
      <c r="B106" s="107" t="s">
        <v>111</v>
      </c>
      <c r="C106" s="104">
        <v>1098666.1730000002</v>
      </c>
      <c r="D106" s="110">
        <f t="shared" si="0"/>
        <v>8.8856491737752776</v>
      </c>
      <c r="E106" s="110">
        <v>-4.22569849253874</v>
      </c>
      <c r="F106" s="110">
        <v>-9.1756415743318165</v>
      </c>
      <c r="G106" s="110">
        <v>-4.2256984925387435</v>
      </c>
    </row>
    <row r="107" spans="1:10" x14ac:dyDescent="0.2">
      <c r="A107" s="203">
        <v>2017</v>
      </c>
      <c r="B107" s="107" t="s">
        <v>112</v>
      </c>
      <c r="C107" s="104">
        <v>897063.51800000004</v>
      </c>
      <c r="D107" s="110">
        <f t="shared" si="0"/>
        <v>-18.349764464806196</v>
      </c>
      <c r="E107" s="110">
        <v>-7.3282174557172226</v>
      </c>
      <c r="F107" s="110">
        <v>-7.3282174557172226</v>
      </c>
      <c r="G107" s="110">
        <v>-5.2666702668679015</v>
      </c>
      <c r="J107" s="113"/>
    </row>
    <row r="108" spans="1:10" x14ac:dyDescent="0.2">
      <c r="A108" s="203"/>
      <c r="B108" s="107" t="s">
        <v>113</v>
      </c>
      <c r="C108" s="104">
        <v>1025704.9600000002</v>
      </c>
      <c r="D108" s="110">
        <f t="shared" si="0"/>
        <v>14.340282423568596</v>
      </c>
      <c r="E108" s="110">
        <v>-5.9558843900711906</v>
      </c>
      <c r="F108" s="110">
        <v>-4.7219110184363311</v>
      </c>
      <c r="G108" s="110">
        <v>-5.9590352796554891</v>
      </c>
      <c r="J108" s="113"/>
    </row>
    <row r="109" spans="1:10" x14ac:dyDescent="0.2">
      <c r="A109" s="203"/>
      <c r="B109" s="107" t="s">
        <v>114</v>
      </c>
      <c r="C109" s="104">
        <v>1099919.6690000002</v>
      </c>
      <c r="D109" s="110">
        <f t="shared" si="0"/>
        <v>7.2354830964256989</v>
      </c>
      <c r="E109" s="110">
        <v>-1.5315483162309675</v>
      </c>
      <c r="F109" s="110">
        <v>7.2921456696356302</v>
      </c>
      <c r="G109" s="110">
        <v>-4.8604138688945646</v>
      </c>
      <c r="J109" s="113"/>
    </row>
    <row r="110" spans="1:10" x14ac:dyDescent="0.2">
      <c r="A110" s="203"/>
      <c r="B110" s="107" t="s">
        <v>102</v>
      </c>
      <c r="C110" s="104">
        <v>976913.69099999999</v>
      </c>
      <c r="D110" s="110">
        <f t="shared" si="0"/>
        <v>-11.183178323543574</v>
      </c>
      <c r="E110" s="110">
        <v>-4.2755661583737492</v>
      </c>
      <c r="F110" s="110">
        <v>-11.874111790502173</v>
      </c>
      <c r="G110" s="110">
        <v>-6.2376894323363459</v>
      </c>
      <c r="J110" s="113"/>
    </row>
    <row r="111" spans="1:10" x14ac:dyDescent="0.2">
      <c r="A111" s="203"/>
      <c r="B111" s="107" t="s">
        <v>104</v>
      </c>
      <c r="C111" s="104">
        <v>1021787.4417899998</v>
      </c>
      <c r="D111" s="110">
        <f t="shared" si="0"/>
        <v>4.5934201970355915</v>
      </c>
      <c r="E111" s="110">
        <v>-4.0364369597236305</v>
      </c>
      <c r="F111" s="110">
        <v>-3.0888044486317545</v>
      </c>
      <c r="G111" s="110">
        <v>-5.9536699555469923</v>
      </c>
      <c r="J111" s="113"/>
    </row>
    <row r="112" spans="1:10" x14ac:dyDescent="0.2">
      <c r="A112" s="203"/>
      <c r="B112" s="107" t="s">
        <v>105</v>
      </c>
      <c r="C112" s="104">
        <v>1006870.5210000002</v>
      </c>
      <c r="D112" s="110">
        <f t="shared" si="0"/>
        <v>-1.459884921257959</v>
      </c>
      <c r="E112" s="110">
        <v>-3.4688731900716903</v>
      </c>
      <c r="F112" s="110">
        <v>-0.53508691378342244</v>
      </c>
      <c r="G112" s="110">
        <v>-5.9138198004696889</v>
      </c>
      <c r="J112" s="113"/>
    </row>
    <row r="113" spans="1:10" x14ac:dyDescent="0.2">
      <c r="A113" s="203"/>
      <c r="B113" s="107" t="s">
        <v>106</v>
      </c>
      <c r="C113" s="104">
        <v>1079282.2114900001</v>
      </c>
      <c r="D113" s="110">
        <f t="shared" si="0"/>
        <v>7.1917579251483454</v>
      </c>
      <c r="E113" s="110">
        <v>-0.69896762469559803</v>
      </c>
      <c r="F113" s="110">
        <v>18.253643903440199</v>
      </c>
      <c r="G113" s="110">
        <v>-3.1818591846717648</v>
      </c>
      <c r="J113" s="113"/>
    </row>
    <row r="114" spans="1:10" x14ac:dyDescent="0.2">
      <c r="A114" s="203"/>
      <c r="B114" s="107" t="s">
        <v>107</v>
      </c>
      <c r="C114" s="104">
        <v>1034803.5079999999</v>
      </c>
      <c r="D114" s="110">
        <f t="shared" si="0"/>
        <v>-4.1211374575140347</v>
      </c>
      <c r="E114" s="110">
        <v>-1.758047886229221</v>
      </c>
      <c r="F114" s="110">
        <v>-8.4635415874232063</v>
      </c>
      <c r="G114" s="110">
        <v>-3.8610908953822798</v>
      </c>
      <c r="J114" s="113"/>
    </row>
    <row r="115" spans="1:10" x14ac:dyDescent="0.2">
      <c r="A115" s="203"/>
      <c r="B115" s="107" t="s">
        <v>108</v>
      </c>
      <c r="C115" s="104">
        <v>1025617.127</v>
      </c>
      <c r="D115" s="110">
        <f t="shared" si="0"/>
        <v>-0.88774157885826988</v>
      </c>
      <c r="E115" s="110">
        <v>-1.5427944816395467</v>
      </c>
      <c r="F115" s="110">
        <v>0.20015868681113602</v>
      </c>
      <c r="G115" s="110">
        <v>-3.0727105997145343</v>
      </c>
      <c r="J115" s="113"/>
    </row>
    <row r="116" spans="1:10" x14ac:dyDescent="0.2">
      <c r="A116" s="203"/>
      <c r="B116" s="107" t="s">
        <v>109</v>
      </c>
      <c r="C116" s="104">
        <v>1081553.1040000001</v>
      </c>
      <c r="D116" s="110">
        <f t="shared" si="0"/>
        <v>5.4538848394250827</v>
      </c>
      <c r="E116" s="110">
        <v>-1.3305216222952509</v>
      </c>
      <c r="F116" s="110">
        <v>0.50629247874807159</v>
      </c>
      <c r="G116" s="110">
        <v>-2.2569194675731041</v>
      </c>
      <c r="J116" s="113"/>
    </row>
    <row r="117" spans="1:10" x14ac:dyDescent="0.2">
      <c r="A117" s="203"/>
      <c r="B117" s="107" t="s">
        <v>110</v>
      </c>
      <c r="C117" s="104">
        <v>1028965.69405</v>
      </c>
      <c r="D117" s="110">
        <f t="shared" si="0"/>
        <v>-4.8622124753293638</v>
      </c>
      <c r="E117" s="110">
        <v>-1.037616526562573</v>
      </c>
      <c r="F117" s="110">
        <v>1.9778348761252618</v>
      </c>
      <c r="G117" s="110">
        <v>-1.8185094497624177</v>
      </c>
      <c r="J117" s="113"/>
    </row>
    <row r="118" spans="1:10" x14ac:dyDescent="0.2">
      <c r="A118" s="203"/>
      <c r="B118" s="107" t="s">
        <v>111</v>
      </c>
      <c r="C118" s="104">
        <v>1020361.5179999998</v>
      </c>
      <c r="D118" s="110">
        <f t="shared" si="0"/>
        <v>-0.83619659039693151</v>
      </c>
      <c r="E118" s="110">
        <v>-1.5730511851670457</v>
      </c>
      <c r="F118" s="110">
        <f t="shared" ref="F118:F156" si="1">100*(C118/C106-1)</f>
        <v>-7.1272472862419107</v>
      </c>
      <c r="G118" s="110">
        <v>-1.5730511851670403</v>
      </c>
      <c r="J118" s="113"/>
    </row>
    <row r="119" spans="1:10" x14ac:dyDescent="0.2">
      <c r="A119" s="203">
        <v>2018</v>
      </c>
      <c r="B119" s="107" t="s">
        <v>112</v>
      </c>
      <c r="C119" s="104">
        <v>906920.45099999988</v>
      </c>
      <c r="D119" s="110">
        <f>100*(C119/C118-1)</f>
        <v>-11.11773278380339</v>
      </c>
      <c r="E119" s="110">
        <v>1.1549943557062363</v>
      </c>
      <c r="F119" s="110">
        <f t="shared" si="1"/>
        <v>1.098799895683622</v>
      </c>
      <c r="G119" s="110">
        <f t="shared" ref="G119:G152" si="2">100*(SUM(C108:C119)/SUM(C96:C107)-1)</f>
        <v>-0.93174990558321236</v>
      </c>
      <c r="J119" s="113"/>
    </row>
    <row r="120" spans="1:10" x14ac:dyDescent="0.2">
      <c r="A120" s="203"/>
      <c r="B120" s="107" t="s">
        <v>113</v>
      </c>
      <c r="C120" s="104">
        <v>955449.29400000011</v>
      </c>
      <c r="D120" s="110">
        <f t="shared" si="0"/>
        <v>5.3509481395519032</v>
      </c>
      <c r="E120" s="110">
        <v>-3.1013423447646176</v>
      </c>
      <c r="F120" s="110">
        <f t="shared" si="1"/>
        <v>-6.8495004645390489</v>
      </c>
      <c r="G120" s="110">
        <f t="shared" si="2"/>
        <v>-1.0925445039247639</v>
      </c>
      <c r="J120" s="113"/>
    </row>
    <row r="121" spans="1:10" x14ac:dyDescent="0.2">
      <c r="A121" s="203"/>
      <c r="B121" s="107" t="s">
        <v>114</v>
      </c>
      <c r="C121" s="104">
        <v>1066143.3597217214</v>
      </c>
      <c r="D121" s="110">
        <f t="shared" si="0"/>
        <v>11.585551050888231</v>
      </c>
      <c r="E121" s="110">
        <v>-3.1056443044396786</v>
      </c>
      <c r="F121" s="110">
        <f t="shared" si="1"/>
        <v>-3.0707978255345547</v>
      </c>
      <c r="G121" s="110">
        <f t="shared" si="2"/>
        <v>-1.9578449814900978</v>
      </c>
      <c r="J121" s="113"/>
    </row>
    <row r="122" spans="1:10" x14ac:dyDescent="0.2">
      <c r="A122" s="203"/>
      <c r="B122" s="107" t="s">
        <v>102</v>
      </c>
      <c r="C122" s="104">
        <v>1034777.5640000001</v>
      </c>
      <c r="D122" s="110">
        <f t="shared" si="0"/>
        <v>-2.9419866883481971</v>
      </c>
      <c r="E122" s="110">
        <v>-0.90034135238535384</v>
      </c>
      <c r="F122" s="110">
        <f t="shared" si="1"/>
        <v>5.9231305214659136</v>
      </c>
      <c r="G122" s="110">
        <f t="shared" si="2"/>
        <v>-0.44026672653677545</v>
      </c>
      <c r="J122" s="113"/>
    </row>
    <row r="123" spans="1:10" x14ac:dyDescent="0.2">
      <c r="A123" s="203"/>
      <c r="B123" s="107" t="s">
        <v>104</v>
      </c>
      <c r="C123" s="104">
        <v>1007110.9000000001</v>
      </c>
      <c r="D123" s="110">
        <f t="shared" si="0"/>
        <v>-2.6736822446219888</v>
      </c>
      <c r="E123" s="110">
        <v>-1.0094140932725821</v>
      </c>
      <c r="F123" s="110">
        <f t="shared" si="1"/>
        <v>-1.4363595782982852</v>
      </c>
      <c r="G123" s="110">
        <f t="shared" si="2"/>
        <v>-0.29579631441183363</v>
      </c>
      <c r="J123" s="113"/>
    </row>
    <row r="124" spans="1:10" x14ac:dyDescent="0.2">
      <c r="A124" s="203"/>
      <c r="B124" s="107" t="s">
        <v>105</v>
      </c>
      <c r="C124" s="104">
        <v>995956.41299999994</v>
      </c>
      <c r="D124" s="110">
        <f t="shared" si="0"/>
        <v>-1.1075728601487866</v>
      </c>
      <c r="E124" s="110">
        <v>-1.0278043932373322</v>
      </c>
      <c r="F124" s="110">
        <f t="shared" si="1"/>
        <v>-1.0839634066513892</v>
      </c>
      <c r="G124" s="110">
        <f t="shared" si="2"/>
        <v>-0.34069911807519393</v>
      </c>
      <c r="J124" s="113"/>
    </row>
    <row r="125" spans="1:10" x14ac:dyDescent="0.2">
      <c r="A125" s="203"/>
      <c r="B125" s="107" t="s">
        <v>106</v>
      </c>
      <c r="C125" s="104">
        <v>1021557.7960000001</v>
      </c>
      <c r="D125" s="110">
        <f t="shared" si="0"/>
        <v>2.5705324716855937</v>
      </c>
      <c r="E125" s="110">
        <v>-1.6838892313474503</v>
      </c>
      <c r="F125" s="110">
        <f t="shared" si="1"/>
        <v>-5.3484079395979993</v>
      </c>
      <c r="G125" s="110">
        <f t="shared" si="2"/>
        <v>-2.1385956133422312</v>
      </c>
      <c r="J125" s="113"/>
    </row>
    <row r="126" spans="1:10" x14ac:dyDescent="0.2">
      <c r="A126" s="203"/>
      <c r="B126" s="107" t="s">
        <v>107</v>
      </c>
      <c r="C126" s="104">
        <v>1097724.287</v>
      </c>
      <c r="D126" s="110">
        <f t="shared" si="0"/>
        <v>7.4559159842190637</v>
      </c>
      <c r="E126" s="110">
        <v>-0.6971253604615697</v>
      </c>
      <c r="F126" s="110">
        <f t="shared" si="1"/>
        <v>6.0804566773849933</v>
      </c>
      <c r="G126" s="110">
        <f t="shared" si="2"/>
        <v>-0.87092502675986117</v>
      </c>
      <c r="J126" s="113"/>
    </row>
    <row r="127" spans="1:10" x14ac:dyDescent="0.2">
      <c r="A127" s="203"/>
      <c r="B127" s="107" t="s">
        <v>108</v>
      </c>
      <c r="C127" s="104">
        <v>1083427.007</v>
      </c>
      <c r="D127" s="110">
        <f t="shared" si="0"/>
        <v>-1.3024472692567901</v>
      </c>
      <c r="E127" s="110">
        <v>1.1425923970492136E-2</v>
      </c>
      <c r="F127" s="110">
        <f t="shared" si="1"/>
        <v>5.636594639278103</v>
      </c>
      <c r="G127" s="110">
        <f t="shared" si="2"/>
        <v>-0.41933723974888482</v>
      </c>
      <c r="J127" s="113"/>
    </row>
    <row r="128" spans="1:10" x14ac:dyDescent="0.2">
      <c r="A128" s="203"/>
      <c r="B128" s="107" t="s">
        <v>109</v>
      </c>
      <c r="C128" s="104">
        <v>1107128.3632100001</v>
      </c>
      <c r="D128" s="110">
        <f t="shared" si="0"/>
        <v>2.1876283364607119</v>
      </c>
      <c r="E128" s="110">
        <v>0.25974859329814137</v>
      </c>
      <c r="F128" s="110">
        <f t="shared" si="1"/>
        <v>2.3646790079389524</v>
      </c>
      <c r="G128" s="110">
        <f t="shared" si="2"/>
        <v>-0.25627536294333675</v>
      </c>
      <c r="J128" s="113"/>
    </row>
    <row r="129" spans="1:10" x14ac:dyDescent="0.2">
      <c r="A129" s="203"/>
      <c r="B129" s="107" t="s">
        <v>110</v>
      </c>
      <c r="C129" s="104">
        <v>1094297.6886199999</v>
      </c>
      <c r="D129" s="110">
        <f t="shared" si="0"/>
        <v>-1.1589148120818682</v>
      </c>
      <c r="E129" s="110">
        <v>0.81531337352063815</v>
      </c>
      <c r="F129" s="110">
        <f t="shared" si="1"/>
        <v>6.349287925514191</v>
      </c>
      <c r="G129" s="110">
        <f t="shared" si="2"/>
        <v>0.11074460485078763</v>
      </c>
      <c r="J129" s="113"/>
    </row>
    <row r="130" spans="1:10" x14ac:dyDescent="0.2">
      <c r="A130" s="203"/>
      <c r="B130" s="107" t="s">
        <v>111</v>
      </c>
      <c r="C130" s="104">
        <v>1089381.03939</v>
      </c>
      <c r="D130" s="110">
        <f t="shared" si="0"/>
        <v>-0.44929723247429942</v>
      </c>
      <c r="E130" s="110">
        <v>1.308858804228791</v>
      </c>
      <c r="F130" s="110">
        <f t="shared" si="1"/>
        <v>6.7642223047851502</v>
      </c>
      <c r="G130" s="110">
        <f t="shared" si="2"/>
        <v>1.3093199099447617</v>
      </c>
      <c r="J130" s="113"/>
    </row>
    <row r="131" spans="1:10" x14ac:dyDescent="0.2">
      <c r="A131" s="203">
        <v>2019</v>
      </c>
      <c r="B131" s="107" t="s">
        <v>112</v>
      </c>
      <c r="C131" s="104">
        <v>928828.55105999997</v>
      </c>
      <c r="D131" s="110">
        <f t="shared" si="0"/>
        <v>-14.73795508868978</v>
      </c>
      <c r="E131" s="110">
        <v>2.3587636059011743</v>
      </c>
      <c r="F131" s="110">
        <f t="shared" si="1"/>
        <v>2.4156584004521475</v>
      </c>
      <c r="G131" s="110">
        <f t="shared" si="2"/>
        <v>1.4061791101375842</v>
      </c>
      <c r="J131" s="113"/>
    </row>
    <row r="132" spans="1:10" x14ac:dyDescent="0.2">
      <c r="A132" s="203"/>
      <c r="B132" s="107" t="s">
        <v>113</v>
      </c>
      <c r="C132" s="104">
        <v>993333.27866000007</v>
      </c>
      <c r="D132" s="110">
        <f t="shared" si="0"/>
        <v>6.944739965883473</v>
      </c>
      <c r="E132" s="110">
        <v>3.1680434466422724</v>
      </c>
      <c r="F132" s="110">
        <f t="shared" si="1"/>
        <v>3.9650439743796451</v>
      </c>
      <c r="G132" s="110">
        <f t="shared" si="2"/>
        <v>2.29785757110188</v>
      </c>
      <c r="J132" s="113"/>
    </row>
    <row r="133" spans="1:10" x14ac:dyDescent="0.2">
      <c r="A133" s="203"/>
      <c r="B133" s="107" t="s">
        <v>114</v>
      </c>
      <c r="C133" s="104">
        <v>1147660.2878899998</v>
      </c>
      <c r="D133" s="110">
        <f t="shared" si="0"/>
        <v>15.536276952100692</v>
      </c>
      <c r="E133" s="110">
        <v>4.8145052240238044</v>
      </c>
      <c r="F133" s="110">
        <f t="shared" si="1"/>
        <v>7.6459631272810746</v>
      </c>
      <c r="G133" s="110">
        <f t="shared" si="2"/>
        <v>3.2488819633865962</v>
      </c>
      <c r="J133" s="113"/>
    </row>
    <row r="134" spans="1:10" x14ac:dyDescent="0.2">
      <c r="A134" s="203"/>
      <c r="B134" s="107" t="s">
        <v>102</v>
      </c>
      <c r="C134" s="104">
        <v>971012.98382999992</v>
      </c>
      <c r="D134" s="110">
        <f t="shared" si="0"/>
        <v>-15.391950555749389</v>
      </c>
      <c r="E134" s="110">
        <v>1.9488216048846567</v>
      </c>
      <c r="F134" s="110">
        <f t="shared" si="1"/>
        <v>-6.1621533350137643</v>
      </c>
      <c r="G134" s="110">
        <f t="shared" si="2"/>
        <v>2.2416806433204872</v>
      </c>
      <c r="J134" s="113"/>
    </row>
    <row r="135" spans="1:10" x14ac:dyDescent="0.2">
      <c r="A135" s="203"/>
      <c r="B135" s="131" t="s">
        <v>104</v>
      </c>
      <c r="C135" s="104">
        <v>1119226.6404800001</v>
      </c>
      <c r="D135" s="110">
        <f t="shared" si="0"/>
        <v>15.263818210277268</v>
      </c>
      <c r="E135" s="110">
        <v>3.8095031189418194</v>
      </c>
      <c r="F135" s="110">
        <f t="shared" si="1"/>
        <v>11.132412575417462</v>
      </c>
      <c r="G135" s="110">
        <f t="shared" si="2"/>
        <v>3.2795871244812647</v>
      </c>
      <c r="J135" s="113"/>
    </row>
    <row r="136" spans="1:10" x14ac:dyDescent="0.2">
      <c r="A136" s="203"/>
      <c r="B136" s="131" t="s">
        <v>105</v>
      </c>
      <c r="C136" s="104">
        <v>1025805.1489999999</v>
      </c>
      <c r="D136" s="110">
        <f t="shared" si="0"/>
        <v>-8.3469681743757249</v>
      </c>
      <c r="E136" s="110">
        <v>3.6800993813560297</v>
      </c>
      <c r="F136" s="110">
        <f t="shared" si="1"/>
        <v>2.9969921986937376</v>
      </c>
      <c r="G136" s="110">
        <f t="shared" si="2"/>
        <v>3.6156252012845114</v>
      </c>
      <c r="J136" s="113"/>
    </row>
    <row r="137" spans="1:10" x14ac:dyDescent="0.2">
      <c r="A137" s="203"/>
      <c r="B137" s="131" t="s">
        <v>106</v>
      </c>
      <c r="C137" s="104">
        <v>1118126.6782900002</v>
      </c>
      <c r="D137" s="110">
        <f t="shared" si="0"/>
        <v>8.9999089378718153</v>
      </c>
      <c r="E137" s="110">
        <v>4.5240566104756539</v>
      </c>
      <c r="F137" s="110">
        <f t="shared" si="1"/>
        <v>9.4531002228287022</v>
      </c>
      <c r="G137" s="110">
        <f t="shared" si="2"/>
        <v>4.8996190719603039</v>
      </c>
      <c r="J137" s="113"/>
    </row>
    <row r="138" spans="1:10" x14ac:dyDescent="0.2">
      <c r="A138" s="203"/>
      <c r="B138" s="131" t="s">
        <v>107</v>
      </c>
      <c r="C138" s="104">
        <v>1175004.6092100001</v>
      </c>
      <c r="D138" s="110">
        <f t="shared" si="0"/>
        <v>5.0868950740881935</v>
      </c>
      <c r="E138" s="110">
        <v>4.8656356094980424</v>
      </c>
      <c r="F138" s="110">
        <f t="shared" si="1"/>
        <v>7.040048500812679</v>
      </c>
      <c r="G138" s="110">
        <f t="shared" si="2"/>
        <v>4.9917325996406525</v>
      </c>
      <c r="J138" s="113"/>
    </row>
    <row r="139" spans="1:10" x14ac:dyDescent="0.2">
      <c r="A139" s="203"/>
      <c r="B139" s="131" t="s">
        <v>108</v>
      </c>
      <c r="C139" s="104">
        <v>1093947.95126</v>
      </c>
      <c r="D139" s="110">
        <f t="shared" si="0"/>
        <v>-6.8984119138475242</v>
      </c>
      <c r="E139" s="110">
        <v>4.4054478116303528</v>
      </c>
      <c r="F139" s="110">
        <f t="shared" si="1"/>
        <v>0.97108011818280993</v>
      </c>
      <c r="G139" s="110">
        <f t="shared" si="2"/>
        <v>4.5838068680586375</v>
      </c>
      <c r="J139" s="113"/>
    </row>
    <row r="140" spans="1:10" x14ac:dyDescent="0.2">
      <c r="A140" s="203"/>
      <c r="B140" s="131" t="s">
        <v>109</v>
      </c>
      <c r="C140" s="104">
        <v>1135813.5160300001</v>
      </c>
      <c r="D140" s="110">
        <f t="shared" si="0"/>
        <v>3.8270161502454991</v>
      </c>
      <c r="E140" s="110">
        <v>4.2099560258434821</v>
      </c>
      <c r="F140" s="110">
        <f t="shared" si="1"/>
        <v>2.5909509478043269</v>
      </c>
      <c r="G140" s="110">
        <f t="shared" si="2"/>
        <v>4.5995268758611596</v>
      </c>
      <c r="J140" s="113"/>
    </row>
    <row r="141" spans="1:10" x14ac:dyDescent="0.2">
      <c r="A141" s="203"/>
      <c r="B141" s="131" t="s">
        <v>110</v>
      </c>
      <c r="C141" s="104">
        <v>1112914.99874</v>
      </c>
      <c r="D141" s="110">
        <f t="shared" si="0"/>
        <v>-2.0160455010288181</v>
      </c>
      <c r="E141" s="110">
        <v>3.9685216572240307</v>
      </c>
      <c r="F141" s="110">
        <f t="shared" si="1"/>
        <v>1.7013021514719728</v>
      </c>
      <c r="G141" s="110">
        <f t="shared" si="2"/>
        <v>4.1982660384363601</v>
      </c>
      <c r="J141" s="113"/>
    </row>
    <row r="142" spans="1:10" x14ac:dyDescent="0.2">
      <c r="A142" s="203"/>
      <c r="B142" s="131" t="s">
        <v>111</v>
      </c>
      <c r="C142" s="104">
        <v>1191117.5872299999</v>
      </c>
      <c r="D142" s="110">
        <f t="shared" si="0"/>
        <v>7.0268249218078616</v>
      </c>
      <c r="E142" s="110">
        <v>4.4380648554788422</v>
      </c>
      <c r="F142" s="110">
        <f t="shared" si="1"/>
        <v>9.3389313896051753</v>
      </c>
      <c r="G142" s="110">
        <f t="shared" si="2"/>
        <v>4.4375895093930806</v>
      </c>
      <c r="J142" s="113"/>
    </row>
    <row r="143" spans="1:10" x14ac:dyDescent="0.2">
      <c r="A143" s="203">
        <v>2020</v>
      </c>
      <c r="B143" s="136" t="s">
        <v>112</v>
      </c>
      <c r="C143" s="104">
        <v>1045240.9104100001</v>
      </c>
      <c r="D143" s="110">
        <f t="shared" si="0"/>
        <v>-12.247042473719405</v>
      </c>
      <c r="E143" s="110">
        <f>100*(SUM($C$143:C143)/SUM($C$131:C131)-1)</f>
        <v>12.533245152417827</v>
      </c>
      <c r="F143" s="110">
        <f t="shared" si="1"/>
        <v>12.533245152417827</v>
      </c>
      <c r="G143" s="110">
        <f t="shared" si="2"/>
        <v>5.1869381662533964</v>
      </c>
      <c r="H143" s="101"/>
      <c r="J143" s="113"/>
    </row>
    <row r="144" spans="1:10" x14ac:dyDescent="0.2">
      <c r="A144" s="203"/>
      <c r="B144" s="136" t="s">
        <v>113</v>
      </c>
      <c r="C144" s="104">
        <v>1042243.9819700001</v>
      </c>
      <c r="D144" s="110">
        <f t="shared" si="0"/>
        <v>-0.28672131086262542</v>
      </c>
      <c r="E144" s="110">
        <f>100*(SUM($C$143:C144)/SUM($C$131:C132)-1)</f>
        <v>8.6008919802596608</v>
      </c>
      <c r="F144" s="110">
        <f t="shared" si="1"/>
        <v>4.9238965773884313</v>
      </c>
      <c r="G144" s="110">
        <f t="shared" si="2"/>
        <v>5.259317889574433</v>
      </c>
      <c r="H144" s="101"/>
      <c r="J144" s="113"/>
    </row>
    <row r="145" spans="1:10" x14ac:dyDescent="0.2">
      <c r="A145" s="203"/>
      <c r="B145" s="136" t="s">
        <v>114</v>
      </c>
      <c r="C145" s="104">
        <v>850163.84144999983</v>
      </c>
      <c r="D145" s="110">
        <f t="shared" si="0"/>
        <v>-18.429479454219489</v>
      </c>
      <c r="E145" s="110">
        <f>100*(SUM($C$143:C145)/SUM($C$131:C133)-1)</f>
        <v>-4.3055714212816838</v>
      </c>
      <c r="F145" s="110">
        <f t="shared" si="1"/>
        <v>-25.921995348201353</v>
      </c>
      <c r="G145" s="110">
        <f t="shared" si="2"/>
        <v>2.2175351962661516</v>
      </c>
      <c r="H145" s="101"/>
      <c r="J145" s="113"/>
    </row>
    <row r="146" spans="1:10" x14ac:dyDescent="0.2">
      <c r="A146" s="203"/>
      <c r="B146" s="136" t="s">
        <v>102</v>
      </c>
      <c r="C146" s="104">
        <v>198924.91745000001</v>
      </c>
      <c r="D146" s="110">
        <f t="shared" si="0"/>
        <v>-76.601578689735504</v>
      </c>
      <c r="E146" s="110">
        <f>100*(SUM($C$143:C146)/SUM($C$131:C134)-1)</f>
        <v>-22.37808342730332</v>
      </c>
      <c r="F146" s="110">
        <f t="shared" si="1"/>
        <v>-79.513670696207001</v>
      </c>
      <c r="G146" s="110">
        <f t="shared" si="2"/>
        <v>-3.4208622043493508</v>
      </c>
      <c r="H146" s="101"/>
      <c r="J146" s="113"/>
    </row>
    <row r="147" spans="1:10" x14ac:dyDescent="0.2">
      <c r="A147" s="203"/>
      <c r="B147" s="136" t="s">
        <v>104</v>
      </c>
      <c r="C147" s="104">
        <v>778730.32458000001</v>
      </c>
      <c r="D147" s="110">
        <f t="shared" ref="D147:D155" si="3">100*(C147/C146-1)</f>
        <v>291.46947228254334</v>
      </c>
      <c r="E147" s="110">
        <f>100*(SUM($C$143:C147)/SUM($C$131:C135)-1)</f>
        <v>-24.122923877977478</v>
      </c>
      <c r="F147" s="110">
        <f t="shared" si="1"/>
        <v>-30.422463474776851</v>
      </c>
      <c r="G147" s="110">
        <f t="shared" si="2"/>
        <v>-6.9686349480987282</v>
      </c>
      <c r="H147" s="101"/>
      <c r="J147" s="113"/>
    </row>
    <row r="148" spans="1:10" x14ac:dyDescent="0.2">
      <c r="A148" s="203"/>
      <c r="B148" s="136" t="s">
        <v>105</v>
      </c>
      <c r="C148" s="104">
        <v>977660.25150000001</v>
      </c>
      <c r="D148" s="110">
        <f t="shared" si="3"/>
        <v>25.545419337212884</v>
      </c>
      <c r="E148" s="110">
        <f>100*(SUM($C$143:C148)/SUM($C$131:C136)-1)</f>
        <v>-20.900913103348586</v>
      </c>
      <c r="F148" s="110">
        <f t="shared" si="1"/>
        <v>-4.6933764708564363</v>
      </c>
      <c r="G148" s="110">
        <f t="shared" si="2"/>
        <v>-7.5673516492160031</v>
      </c>
      <c r="H148" s="101"/>
      <c r="J148" s="113"/>
    </row>
    <row r="149" spans="1:10" x14ac:dyDescent="0.2">
      <c r="A149" s="203"/>
      <c r="B149" s="136" t="s">
        <v>106</v>
      </c>
      <c r="C149" s="104">
        <v>1131331.24994</v>
      </c>
      <c r="D149" s="110">
        <f t="shared" si="3"/>
        <v>15.718241403823718</v>
      </c>
      <c r="E149" s="110">
        <f>100*(SUM($C$143:C149)/SUM($C$131:C137)-1)</f>
        <v>-17.520525994225554</v>
      </c>
      <c r="F149" s="110">
        <f t="shared" si="1"/>
        <v>1.1809548869895714</v>
      </c>
      <c r="G149" s="110">
        <f t="shared" si="2"/>
        <v>-8.1626623079025897</v>
      </c>
      <c r="H149" s="101"/>
      <c r="J149" s="113"/>
    </row>
    <row r="150" spans="1:10" x14ac:dyDescent="0.2">
      <c r="A150" s="203"/>
      <c r="B150" s="136" t="s">
        <v>107</v>
      </c>
      <c r="C150" s="104">
        <v>1095590.7163099998</v>
      </c>
      <c r="D150" s="110">
        <f t="shared" si="3"/>
        <v>-3.159157287655201</v>
      </c>
      <c r="E150" s="110">
        <f>100*(SUM($C$143:C150)/SUM($C$131:C138)-1)</f>
        <v>-16.029157645877223</v>
      </c>
      <c r="F150" s="110">
        <f t="shared" si="1"/>
        <v>-6.7586026707923574</v>
      </c>
      <c r="G150" s="110">
        <f t="shared" si="2"/>
        <v>-9.3326877158371744</v>
      </c>
      <c r="H150" s="101"/>
      <c r="J150" s="113"/>
    </row>
    <row r="151" spans="1:10" x14ac:dyDescent="0.2">
      <c r="A151" s="203"/>
      <c r="B151" s="136" t="s">
        <v>108</v>
      </c>
      <c r="C151" s="104">
        <v>1148007.0560799998</v>
      </c>
      <c r="D151" s="110">
        <f t="shared" si="3"/>
        <v>4.784299372902745</v>
      </c>
      <c r="E151" s="110">
        <f>100*(SUM($C$143:C151)/SUM($C$131:C139)-1)</f>
        <v>-13.632719356309863</v>
      </c>
      <c r="F151" s="110">
        <f t="shared" si="1"/>
        <v>4.941652366342919</v>
      </c>
      <c r="G151" s="110">
        <f t="shared" si="2"/>
        <v>-8.9865986182928523</v>
      </c>
      <c r="H151" s="101"/>
      <c r="J151" s="113"/>
    </row>
    <row r="152" spans="1:10" x14ac:dyDescent="0.2">
      <c r="A152" s="203"/>
      <c r="B152" s="136" t="s">
        <v>109</v>
      </c>
      <c r="C152" s="104">
        <v>1190414.3938200001</v>
      </c>
      <c r="D152" s="110">
        <f t="shared" si="3"/>
        <v>3.69399626207918</v>
      </c>
      <c r="E152" s="110">
        <f>100*(SUM($C$143:C152)/SUM($C$131:C140)-1)</f>
        <v>-11.676907910627554</v>
      </c>
      <c r="F152" s="110">
        <f t="shared" si="1"/>
        <v>4.8072044415218951</v>
      </c>
      <c r="G152" s="110">
        <f t="shared" si="2"/>
        <v>-8.7655888783893197</v>
      </c>
      <c r="H152" s="101"/>
      <c r="J152" s="113"/>
    </row>
    <row r="153" spans="1:10" x14ac:dyDescent="0.2">
      <c r="A153" s="203"/>
      <c r="B153" s="136" t="s">
        <v>110</v>
      </c>
      <c r="C153" s="104">
        <v>1213983.8742200001</v>
      </c>
      <c r="D153" s="110">
        <f t="shared" si="3"/>
        <v>1.9799391306388969</v>
      </c>
      <c r="E153" s="110">
        <f>100*(SUM($C$143:C153)/SUM($C$131:C141)-1)</f>
        <v>-9.7226760276270205</v>
      </c>
      <c r="F153" s="110">
        <f t="shared" si="1"/>
        <v>9.0814550612065226</v>
      </c>
      <c r="G153" s="110">
        <f>100*(SUM(C142:C153)/SUM(C130:C141)-1)</f>
        <v>-8.1143370808265942</v>
      </c>
      <c r="H153" s="101"/>
      <c r="J153" s="113"/>
    </row>
    <row r="154" spans="1:10" x14ac:dyDescent="0.2">
      <c r="A154" s="203"/>
      <c r="B154" s="131" t="s">
        <v>111</v>
      </c>
      <c r="C154" s="104">
        <v>1176276.6666900001</v>
      </c>
      <c r="D154" s="110">
        <f t="shared" si="3"/>
        <v>-3.1060715328057653</v>
      </c>
      <c r="E154" s="110">
        <f>100*(SUM($C$143:C154)/SUM($C$131:C142)-1)</f>
        <v>-8.9467658172983633</v>
      </c>
      <c r="F154" s="110">
        <f t="shared" si="1"/>
        <v>-1.2459660321625377</v>
      </c>
      <c r="G154" s="110">
        <f t="shared" ref="G154:G156" si="4">100*(SUM(C143:C154)/SUM(C131:C142)-1)</f>
        <v>-8.9467658172983633</v>
      </c>
      <c r="H154" s="101"/>
      <c r="J154" s="113"/>
    </row>
    <row r="155" spans="1:10" x14ac:dyDescent="0.2">
      <c r="A155" s="201">
        <v>2021</v>
      </c>
      <c r="B155" s="136" t="s">
        <v>112</v>
      </c>
      <c r="C155" s="104">
        <v>1034344.6511700001</v>
      </c>
      <c r="D155" s="110">
        <f t="shared" si="3"/>
        <v>-12.066210232614027</v>
      </c>
      <c r="E155" s="110">
        <f>100*(SUM($C$155:C155)/SUM($C$143:C143)-1)</f>
        <v>-1.0424639077440956</v>
      </c>
      <c r="F155" s="110">
        <f t="shared" si="1"/>
        <v>-1.0424639077440956</v>
      </c>
      <c r="G155" s="110">
        <f t="shared" si="4"/>
        <v>-9.8370975704985995</v>
      </c>
      <c r="H155" s="101"/>
      <c r="J155" s="113"/>
    </row>
    <row r="156" spans="1:10" x14ac:dyDescent="0.2">
      <c r="A156" s="202"/>
      <c r="B156" s="136" t="s">
        <v>113</v>
      </c>
      <c r="C156" s="104">
        <v>1139862.9028099999</v>
      </c>
      <c r="D156" s="110">
        <f t="shared" ref="D156:D161" si="5">100*(C156/C155-1)</f>
        <v>10.201459592858409</v>
      </c>
      <c r="E156" s="110">
        <f>100*(SUM($C$155:C156)/SUM($C$143:C144)-1)</f>
        <v>4.1544090650220244</v>
      </c>
      <c r="F156" s="110">
        <f t="shared" si="1"/>
        <v>9.3662254259780031</v>
      </c>
      <c r="G156" s="110">
        <f t="shared" si="4"/>
        <v>-9.4309726433627219</v>
      </c>
    </row>
    <row r="157" spans="1:10" x14ac:dyDescent="0.2">
      <c r="A157" s="202"/>
      <c r="B157" s="136" t="s">
        <v>114</v>
      </c>
      <c r="C157" s="104">
        <v>1200339.11513</v>
      </c>
      <c r="D157" s="110">
        <f t="shared" si="5"/>
        <v>5.3055689566625652</v>
      </c>
      <c r="E157" s="110">
        <f>100*(SUM($C$155:C157)/SUM($C$143:C145)-1)</f>
        <v>14.872368171479389</v>
      </c>
      <c r="F157" s="110">
        <f t="shared" ref="F157:F162" si="6">100*(C157/C145-1)</f>
        <v>41.189151620793197</v>
      </c>
      <c r="G157" s="110">
        <f t="shared" ref="G157:G162" si="7">100*(SUM(C146:C157)/SUM(C134:C145)-1)</f>
        <v>-4.6205289918739627</v>
      </c>
    </row>
    <row r="158" spans="1:10" s="1" customFormat="1" x14ac:dyDescent="0.2">
      <c r="A158" s="202"/>
      <c r="B158" s="136" t="s">
        <v>102</v>
      </c>
      <c r="C158" s="104">
        <v>1135881.75936</v>
      </c>
      <c r="D158" s="110">
        <f t="shared" si="5"/>
        <v>-5.3699287940824236</v>
      </c>
      <c r="E158" s="110">
        <f>100*(SUM($C$155:C158)/SUM($C$143:C146)-1)</f>
        <v>43.80113237989314</v>
      </c>
      <c r="F158" s="110">
        <f t="shared" si="6"/>
        <v>471.01029570390807</v>
      </c>
      <c r="G158" s="110">
        <f t="shared" si="7"/>
        <v>9.1992348220315776</v>
      </c>
    </row>
    <row r="159" spans="1:10" s="1" customFormat="1" x14ac:dyDescent="0.2">
      <c r="A159" s="202"/>
      <c r="B159" s="136" t="s">
        <v>104</v>
      </c>
      <c r="C159" s="104">
        <v>880396.37696999987</v>
      </c>
      <c r="D159" s="110">
        <f t="shared" si="5"/>
        <v>-22.492251529239326</v>
      </c>
      <c r="E159" s="110">
        <f>100*(SUM($C$155:C159)/SUM($C$143:C147)-1)</f>
        <v>37.685983991981132</v>
      </c>
      <c r="F159" s="110">
        <f t="shared" si="6"/>
        <v>13.055360653231585</v>
      </c>
      <c r="G159" s="110">
        <f t="shared" si="7"/>
        <v>13.22272256191952</v>
      </c>
    </row>
    <row r="160" spans="1:10" s="1" customFormat="1" x14ac:dyDescent="0.2">
      <c r="A160" s="202"/>
      <c r="B160" s="136" t="s">
        <v>105</v>
      </c>
      <c r="C160" s="104">
        <v>1108427.02086</v>
      </c>
      <c r="D160" s="110">
        <f t="shared" si="5"/>
        <v>25.900906666017608</v>
      </c>
      <c r="E160" s="110">
        <f>100*(SUM($C$155:C160)/SUM($C$143:C148)-1)</f>
        <v>32.828517117662926</v>
      </c>
      <c r="F160" s="110">
        <f t="shared" si="6"/>
        <v>13.375481836289026</v>
      </c>
      <c r="G160" s="110">
        <f t="shared" si="7"/>
        <v>14.803605487541361</v>
      </c>
    </row>
    <row r="161" spans="1:9" s="1" customFormat="1" x14ac:dyDescent="0.2">
      <c r="A161" s="202"/>
      <c r="B161" s="136" t="s">
        <v>106</v>
      </c>
      <c r="C161" s="104">
        <v>1201721.72126</v>
      </c>
      <c r="D161" s="110">
        <f t="shared" si="5"/>
        <v>8.4168554757547263</v>
      </c>
      <c r="E161" s="110">
        <f>100*(SUM($C$155:C161)/SUM($C$143:C149)-1)</f>
        <v>27.831936142207027</v>
      </c>
      <c r="F161" s="110">
        <f t="shared" si="6"/>
        <v>6.221915228076047</v>
      </c>
      <c r="G161" s="110">
        <f t="shared" si="7"/>
        <v>15.274335086389534</v>
      </c>
    </row>
    <row r="162" spans="1:9" s="1" customFormat="1" x14ac:dyDescent="0.2">
      <c r="A162" s="202"/>
      <c r="B162" s="136" t="s">
        <v>107</v>
      </c>
      <c r="C162" s="104">
        <v>1163338.65836</v>
      </c>
      <c r="D162" s="110">
        <f>100*(C162/C161-1)</f>
        <v>-3.1940059184214054</v>
      </c>
      <c r="E162" s="110">
        <f>100*(SUM($C$155:C162)/SUM($C$143:C150)-1)</f>
        <v>24.500756962598658</v>
      </c>
      <c r="F162" s="110">
        <f t="shared" si="6"/>
        <v>6.1836907744324821</v>
      </c>
      <c r="G162" s="110">
        <f t="shared" si="7"/>
        <v>16.641214695940111</v>
      </c>
    </row>
    <row r="163" spans="1:9" s="1" customFormat="1" ht="15" customHeight="1" x14ac:dyDescent="0.2">
      <c r="A163" s="202"/>
      <c r="B163" s="136" t="s">
        <v>108</v>
      </c>
      <c r="C163" s="104">
        <v>1229149.6621300001</v>
      </c>
      <c r="D163" s="110">
        <f>100*(C163/C162-1)</f>
        <v>5.6570804466152813</v>
      </c>
      <c r="E163" s="110">
        <f>100*(SUM($C$155:C163)/SUM($C$143:C151)-1)</f>
        <v>22.080215155516814</v>
      </c>
      <c r="F163" s="110">
        <f>100*(C163/C151-1)</f>
        <v>7.0681278150912075</v>
      </c>
      <c r="G163" s="110">
        <f>100*(SUM(C152:C163)/SUM(C140:C151)-1)</f>
        <v>16.795705746610736</v>
      </c>
    </row>
    <row r="164" spans="1:9" s="1" customFormat="1" ht="15" customHeight="1" x14ac:dyDescent="0.2">
      <c r="A164" s="147"/>
      <c r="B164" s="136" t="s">
        <v>109</v>
      </c>
      <c r="C164" s="104">
        <v>1234917.7193399998</v>
      </c>
      <c r="D164" s="110">
        <f t="shared" ref="D164:D172" si="8">100*(C164/C163-1)</f>
        <v>0.46927216332666166</v>
      </c>
      <c r="E164" s="110">
        <f>100*(SUM($C$155:C164)/SUM($C$143:C152)-1)</f>
        <v>19.771739452387017</v>
      </c>
      <c r="F164" s="110">
        <f>100*(C164/C152-1)</f>
        <v>3.7384734048107493</v>
      </c>
      <c r="G164" s="110">
        <f t="shared" ref="G164:G172" si="9">100*(SUM(C153:C164)/SUM(C141:C152)-1)</f>
        <v>16.631893489332317</v>
      </c>
    </row>
    <row r="165" spans="1:9" s="1" customFormat="1" ht="15" customHeight="1" x14ac:dyDescent="0.2">
      <c r="A165" s="147"/>
      <c r="B165" s="159" t="s">
        <v>110</v>
      </c>
      <c r="C165" s="156">
        <v>1201226.82702</v>
      </c>
      <c r="D165" s="157">
        <f t="shared" si="8"/>
        <v>-2.7281892382276185</v>
      </c>
      <c r="E165" s="157">
        <f>100*(SUM($C$155:C165)/SUM($C$143:C153)-1)</f>
        <v>17.403149957011799</v>
      </c>
      <c r="F165" s="157">
        <f t="shared" ref="F165:F168" si="10">100*(C165/C153-1)</f>
        <v>-1.050841569719918</v>
      </c>
      <c r="G165" s="157">
        <f t="shared" si="9"/>
        <v>15.53072948794858</v>
      </c>
      <c r="H165" s="148"/>
    </row>
    <row r="166" spans="1:9" s="1" customFormat="1" ht="15" customHeight="1" x14ac:dyDescent="0.2">
      <c r="A166" s="149"/>
      <c r="B166" s="131" t="s">
        <v>111</v>
      </c>
      <c r="C166" s="104">
        <v>1267497.4305799999</v>
      </c>
      <c r="D166" s="110">
        <f t="shared" si="8"/>
        <v>5.5169100514016911</v>
      </c>
      <c r="E166" s="110">
        <f>100*(SUM($C$155:C166)/SUM($C$143:C154)-1)</f>
        <v>16.445325968855752</v>
      </c>
      <c r="F166" s="110">
        <f t="shared" si="10"/>
        <v>7.7550432201202835</v>
      </c>
      <c r="G166" s="110">
        <f t="shared" si="9"/>
        <v>16.445325968855752</v>
      </c>
      <c r="H166" s="148"/>
    </row>
    <row r="167" spans="1:9" s="1" customFormat="1" ht="15" customHeight="1" x14ac:dyDescent="0.2">
      <c r="A167" s="185"/>
      <c r="B167" s="131" t="s">
        <v>112</v>
      </c>
      <c r="C167" s="104">
        <v>1040160.8010800001</v>
      </c>
      <c r="D167" s="110">
        <f t="shared" si="8"/>
        <v>-17.935865116189763</v>
      </c>
      <c r="E167" s="110">
        <f>100*(SUM($C$167:C167)/SUM($C$155:C155)-1)</f>
        <v>0.56230289424525903</v>
      </c>
      <c r="F167" s="110">
        <f t="shared" si="10"/>
        <v>0.56230289424525903</v>
      </c>
      <c r="G167" s="110">
        <f t="shared" si="9"/>
        <v>16.601643314169799</v>
      </c>
      <c r="H167" s="148"/>
      <c r="I167" s="148"/>
    </row>
    <row r="168" spans="1:9" s="1" customFormat="1" ht="15" customHeight="1" x14ac:dyDescent="0.2">
      <c r="A168" s="149"/>
      <c r="B168" s="131" t="s">
        <v>113</v>
      </c>
      <c r="C168" s="104">
        <v>1133914.0222499999</v>
      </c>
      <c r="D168" s="110">
        <f t="shared" si="8"/>
        <v>9.0133391945414374</v>
      </c>
      <c r="E168" s="110">
        <f>100*(SUM($C$167:C168)/SUM($C$155:C156)-1)</f>
        <v>-6.1047828555649275E-3</v>
      </c>
      <c r="F168" s="110">
        <f t="shared" si="10"/>
        <v>-0.52189439145134964</v>
      </c>
      <c r="G168" s="110">
        <f t="shared" si="9"/>
        <v>15.59811396586792</v>
      </c>
      <c r="H168" s="148"/>
    </row>
    <row r="169" spans="1:9" s="1" customFormat="1" ht="15" customHeight="1" x14ac:dyDescent="0.2">
      <c r="A169" s="149"/>
      <c r="B169" s="131" t="s">
        <v>114</v>
      </c>
      <c r="C169" s="104">
        <v>1341585.4450099997</v>
      </c>
      <c r="D169" s="110">
        <f t="shared" si="8"/>
        <v>18.314565186161303</v>
      </c>
      <c r="E169" s="110">
        <f>100*(SUM($C$167:C169)/SUM($C$155:C157)-1)</f>
        <v>4.1817053686567407</v>
      </c>
      <c r="F169" s="110">
        <f>100*(C169/C157-1)</f>
        <v>11.767202126434274</v>
      </c>
      <c r="G169" s="110">
        <f t="shared" si="9"/>
        <v>13.452898802673662</v>
      </c>
      <c r="H169" s="148"/>
    </row>
    <row r="170" spans="1:9" s="1" customFormat="1" ht="15" customHeight="1" x14ac:dyDescent="0.2">
      <c r="A170" s="149"/>
      <c r="B170" s="131" t="s">
        <v>102</v>
      </c>
      <c r="C170" s="104">
        <v>1214953.5201199998</v>
      </c>
      <c r="D170" s="110">
        <f t="shared" si="8"/>
        <v>-9.4389757552159494</v>
      </c>
      <c r="E170" s="110">
        <f>100*(SUM($C$167:C170)/SUM($C$155:C158)-1)</f>
        <v>4.8816950203705689</v>
      </c>
      <c r="F170" s="110">
        <f t="shared" ref="F170:F172" si="11">100*(C170/C158-1)</f>
        <v>6.9612668843763936</v>
      </c>
      <c r="G170" s="110">
        <f t="shared" si="9"/>
        <v>6.0115021708034622</v>
      </c>
      <c r="H170" s="148"/>
    </row>
    <row r="171" spans="1:9" s="1" customFormat="1" ht="15" customHeight="1" x14ac:dyDescent="0.2">
      <c r="A171" s="149"/>
      <c r="B171" s="131" t="s">
        <v>104</v>
      </c>
      <c r="C171" s="104">
        <v>1251173.4653</v>
      </c>
      <c r="D171" s="110">
        <f t="shared" si="8"/>
        <v>2.9811794920700185</v>
      </c>
      <c r="E171" s="110">
        <f>100*(SUM($C$167:C171)/SUM($C$155:C159)-1)</f>
        <v>10.962375325639329</v>
      </c>
      <c r="F171" s="110">
        <f t="shared" si="11"/>
        <v>42.114790340923292</v>
      </c>
      <c r="G171" s="110">
        <f t="shared" si="9"/>
        <v>7.9853660403502946</v>
      </c>
      <c r="H171" s="148"/>
    </row>
    <row r="172" spans="1:9" s="1" customFormat="1" ht="15" customHeight="1" x14ac:dyDescent="0.2">
      <c r="A172" s="149">
        <v>2022</v>
      </c>
      <c r="B172" s="131" t="s">
        <v>105</v>
      </c>
      <c r="C172" s="104">
        <v>1189314.5260000001</v>
      </c>
      <c r="D172" s="110">
        <f t="shared" si="8"/>
        <v>-4.944073784778336</v>
      </c>
      <c r="E172" s="110">
        <f>100*(SUM($C$167:C172)/SUM($C$155:C160)-1)</f>
        <v>10.337342996024201</v>
      </c>
      <c r="F172" s="110">
        <f t="shared" si="11"/>
        <v>7.2975039057818547</v>
      </c>
      <c r="G172" s="110">
        <f t="shared" si="9"/>
        <v>7.5370411353212985</v>
      </c>
      <c r="H172" s="148"/>
    </row>
    <row r="173" spans="1:9" s="1" customFormat="1" ht="15" customHeight="1" x14ac:dyDescent="0.2">
      <c r="A173" s="149"/>
      <c r="B173" s="131" t="s">
        <v>106</v>
      </c>
      <c r="C173" s="104">
        <v>1200980.8915000001</v>
      </c>
      <c r="D173" s="110">
        <f>100*(C173/C172-1)</f>
        <v>0.98093189353680721</v>
      </c>
      <c r="E173" s="110">
        <f>100*(SUM($C$167:C173)/SUM($C$155:C161)-1)</f>
        <v>8.7146010768032625</v>
      </c>
      <c r="F173" s="110">
        <f>100*(C173/C161-1)</f>
        <v>-6.1647363686090362E-2</v>
      </c>
      <c r="G173" s="110">
        <f>100*(SUM(C162:C173)/SUM(C150:C161)-1)</f>
        <v>6.9719005203599194</v>
      </c>
      <c r="H173" s="148"/>
    </row>
    <row r="174" spans="1:9" s="1" customFormat="1" ht="15" customHeight="1" x14ac:dyDescent="0.2">
      <c r="A174" s="149"/>
      <c r="B174" s="131" t="s">
        <v>107</v>
      </c>
      <c r="C174" s="104">
        <v>1233964.4546000001</v>
      </c>
      <c r="D174" s="110">
        <f t="shared" ref="D174:D185" si="12">100*(C174/C173-1)</f>
        <v>2.7463853366396229</v>
      </c>
      <c r="E174" s="110">
        <f>100*(SUM($C$167:C174)/SUM($C$155:C162)-1)</f>
        <v>8.3676533803111361</v>
      </c>
      <c r="F174" s="110">
        <f t="shared" ref="F174:F185" si="13">100*(C174/C162-1)</f>
        <v>6.0709575610221389</v>
      </c>
      <c r="G174" s="110">
        <f t="shared" ref="G174:G185" si="14">100*(SUM(C163:C174)/SUM(C151:C162)-1)</f>
        <v>6.9583239315112566</v>
      </c>
      <c r="H174" s="148"/>
    </row>
    <row r="175" spans="1:9" s="1" customFormat="1" ht="15" customHeight="1" x14ac:dyDescent="0.2">
      <c r="A175" s="149"/>
      <c r="B175" s="131" t="s">
        <v>108</v>
      </c>
      <c r="C175" s="104">
        <v>1279461.9758899999</v>
      </c>
      <c r="D175" s="110">
        <f t="shared" si="12"/>
        <v>3.6871014493483401</v>
      </c>
      <c r="E175" s="110">
        <f>100*(SUM($C$167:C175)/SUM($C$155:C163)-1)</f>
        <v>7.8471315793757102</v>
      </c>
      <c r="F175" s="110">
        <f t="shared" si="13"/>
        <v>4.0932618142540456</v>
      </c>
      <c r="G175" s="110">
        <f t="shared" si="14"/>
        <v>6.6915688288563313</v>
      </c>
      <c r="H175" s="148"/>
    </row>
    <row r="176" spans="1:9" s="1" customFormat="1" ht="15" customHeight="1" x14ac:dyDescent="0.2">
      <c r="A176" s="149"/>
      <c r="B176" s="131" t="s">
        <v>109</v>
      </c>
      <c r="C176" s="104">
        <v>1249315.3756400002</v>
      </c>
      <c r="D176" s="110">
        <f t="shared" si="12"/>
        <v>-2.3561935265039469</v>
      </c>
      <c r="E176" s="110">
        <f>100*(SUM($C$167:C176)/SUM($C$155:C164)-1)</f>
        <v>7.1188018001945963</v>
      </c>
      <c r="F176" s="110">
        <f t="shared" si="13"/>
        <v>1.1658798051497055</v>
      </c>
      <c r="G176" s="110">
        <f t="shared" si="14"/>
        <v>6.450410524761363</v>
      </c>
      <c r="H176" s="148"/>
    </row>
    <row r="177" spans="1:8" s="1" customFormat="1" ht="15" customHeight="1" x14ac:dyDescent="0.2">
      <c r="A177" s="149"/>
      <c r="B177" s="131" t="s">
        <v>110</v>
      </c>
      <c r="C177" s="104">
        <v>1193547.5481299998</v>
      </c>
      <c r="D177" s="110">
        <f t="shared" si="12"/>
        <v>-4.4638710606944798</v>
      </c>
      <c r="E177" s="110">
        <f>100*(SUM($C$167:C177)/SUM($C$155:C165)-1)</f>
        <v>6.3750255569987813</v>
      </c>
      <c r="F177" s="110">
        <f t="shared" si="13"/>
        <v>-0.63928632938134999</v>
      </c>
      <c r="G177" s="110">
        <f t="shared" si="14"/>
        <v>6.4934624769071858</v>
      </c>
      <c r="H177" s="148"/>
    </row>
    <row r="178" spans="1:8" s="1" customFormat="1" ht="15" customHeight="1" x14ac:dyDescent="0.2">
      <c r="A178" s="147"/>
      <c r="B178" s="159" t="s">
        <v>111</v>
      </c>
      <c r="C178" s="104">
        <v>1283041.9217900001</v>
      </c>
      <c r="D178" s="110">
        <f t="shared" si="12"/>
        <v>7.4981825232028898</v>
      </c>
      <c r="E178" s="110">
        <f>100*(SUM($C$167:C178)/SUM($C$155:C166)-1)</f>
        <v>5.902036481487305</v>
      </c>
      <c r="F178" s="110">
        <f t="shared" si="13"/>
        <v>1.226392325141612</v>
      </c>
      <c r="G178" s="110">
        <f t="shared" si="14"/>
        <v>5.902036481487305</v>
      </c>
      <c r="H178" s="148"/>
    </row>
    <row r="179" spans="1:8" s="1" customFormat="1" ht="15" customHeight="1" x14ac:dyDescent="0.2">
      <c r="A179" s="159"/>
      <c r="B179" s="136" t="s">
        <v>112</v>
      </c>
      <c r="C179" s="104">
        <v>1047479.0912599999</v>
      </c>
      <c r="D179" s="110">
        <f t="shared" si="12"/>
        <v>-18.359714248569624</v>
      </c>
      <c r="E179" s="110">
        <f>100*(SUM(C179)/SUM(C167)-1)</f>
        <v>0.70357296414180759</v>
      </c>
      <c r="F179" s="110">
        <f t="shared" si="13"/>
        <v>0.70357296414180759</v>
      </c>
      <c r="G179" s="110">
        <f t="shared" si="14"/>
        <v>5.9104323062904696</v>
      </c>
      <c r="H179" s="148"/>
    </row>
    <row r="180" spans="1:8" s="1" customFormat="1" ht="15" customHeight="1" x14ac:dyDescent="0.2">
      <c r="A180" s="183"/>
      <c r="B180" s="136" t="s">
        <v>113</v>
      </c>
      <c r="C180" s="104">
        <v>1140751.0199899999</v>
      </c>
      <c r="D180" s="110">
        <f t="shared" si="12"/>
        <v>8.9044191438517828</v>
      </c>
      <c r="E180" s="110">
        <f>100*(SUM(C179:C180)/SUM(C167:C168)-1)</f>
        <v>0.65109479067140263</v>
      </c>
      <c r="F180" s="110">
        <f t="shared" si="13"/>
        <v>0.60295556857419275</v>
      </c>
      <c r="G180" s="110">
        <f t="shared" si="14"/>
        <v>6.0056523567610265</v>
      </c>
      <c r="H180" s="148"/>
    </row>
    <row r="181" spans="1:8" s="1" customFormat="1" ht="15" customHeight="1" x14ac:dyDescent="0.2">
      <c r="A181" s="183"/>
      <c r="B181" s="136" t="s">
        <v>114</v>
      </c>
      <c r="C181" s="104">
        <v>1231072.5748119478</v>
      </c>
      <c r="D181" s="110">
        <f t="shared" si="12"/>
        <v>7.9177272901092444</v>
      </c>
      <c r="E181" s="110">
        <f>100*(SUM(C179:C181)/SUM(C167:C169)-1)</f>
        <v>-2.7408104004187472</v>
      </c>
      <c r="F181" s="110">
        <f t="shared" si="13"/>
        <v>-8.2374827938915374</v>
      </c>
      <c r="G181" s="110">
        <f t="shared" si="14"/>
        <v>4.1385415539715087</v>
      </c>
      <c r="H181" s="148"/>
    </row>
    <row r="182" spans="1:8" s="1" customFormat="1" ht="15" customHeight="1" x14ac:dyDescent="0.2">
      <c r="A182" s="183">
        <v>2023</v>
      </c>
      <c r="B182" s="136" t="s">
        <v>102</v>
      </c>
      <c r="C182" s="104">
        <v>1111785.77569</v>
      </c>
      <c r="D182" s="110">
        <f t="shared" si="12"/>
        <v>-9.6896642458442646</v>
      </c>
      <c r="E182" s="110">
        <f t="shared" ref="E182:E185" si="15">100*(SUM(C180:C182)/SUM(C168:C170)-1)</f>
        <v>-5.6048300193873519</v>
      </c>
      <c r="F182" s="110">
        <f t="shared" si="13"/>
        <v>-8.4914972236806214</v>
      </c>
      <c r="G182" s="110">
        <f t="shared" si="14"/>
        <v>2.8150907771936184</v>
      </c>
      <c r="H182" s="148"/>
    </row>
    <row r="183" spans="1:8" s="1" customFormat="1" ht="15" customHeight="1" x14ac:dyDescent="0.2">
      <c r="A183" s="183"/>
      <c r="B183" s="136" t="s">
        <v>104</v>
      </c>
      <c r="C183" s="104">
        <v>1237255.1220000002</v>
      </c>
      <c r="D183" s="110">
        <f t="shared" si="12"/>
        <v>11.285388701085953</v>
      </c>
      <c r="E183" s="110">
        <f t="shared" si="15"/>
        <v>-5.9773147811571725</v>
      </c>
      <c r="F183" s="110">
        <f t="shared" si="13"/>
        <v>-1.1124231520257322</v>
      </c>
      <c r="G183" s="110">
        <f t="shared" si="14"/>
        <v>6.8834711976228924E-2</v>
      </c>
      <c r="H183" s="148"/>
    </row>
    <row r="184" spans="1:8" s="1" customFormat="1" ht="15" customHeight="1" x14ac:dyDescent="0.2">
      <c r="A184" s="183"/>
      <c r="B184" s="161" t="s">
        <v>105</v>
      </c>
      <c r="C184" s="156">
        <v>1116485.3941500001</v>
      </c>
      <c r="D184" s="157">
        <f t="shared" si="12"/>
        <v>-9.761101465862442</v>
      </c>
      <c r="E184" s="157">
        <f t="shared" si="15"/>
        <v>-5.1954112516007678</v>
      </c>
      <c r="F184" s="157">
        <f t="shared" si="13"/>
        <v>-6.1236224949631213</v>
      </c>
      <c r="G184" s="157">
        <f t="shared" si="14"/>
        <v>-0.99393954118132122</v>
      </c>
      <c r="H184" s="148"/>
    </row>
    <row r="185" spans="1:8" s="1" customFormat="1" ht="15" customHeight="1" x14ac:dyDescent="0.2">
      <c r="A185" s="183"/>
      <c r="B185" s="131" t="s">
        <v>106</v>
      </c>
      <c r="C185" s="104">
        <v>1221109.2951709421</v>
      </c>
      <c r="D185" s="157">
        <f t="shared" si="12"/>
        <v>9.3708257688936527</v>
      </c>
      <c r="E185" s="157">
        <f t="shared" si="15"/>
        <v>-1.8294560141299931</v>
      </c>
      <c r="F185" s="157">
        <f t="shared" si="13"/>
        <v>1.6759969965718602</v>
      </c>
      <c r="G185" s="157">
        <f t="shared" si="14"/>
        <v>-0.84974847849671464</v>
      </c>
      <c r="H185" s="148"/>
    </row>
    <row r="186" spans="1:8" s="1" customFormat="1" ht="15" customHeight="1" x14ac:dyDescent="0.2">
      <c r="A186" s="183"/>
      <c r="B186" s="131" t="s">
        <v>107</v>
      </c>
      <c r="C186" s="104">
        <v>1178826.1529999999</v>
      </c>
      <c r="D186" s="157">
        <f t="shared" ref="D186:D193" si="16">100*(C186/C185-1)</f>
        <v>-3.4626828522358433</v>
      </c>
      <c r="E186" s="157">
        <f t="shared" ref="E186:E190" si="17">100*(SUM(C184:C186)/SUM(C172:C174)-1)</f>
        <v>-2.9754772997713563</v>
      </c>
      <c r="F186" s="157">
        <f t="shared" ref="F186:F193" si="18">100*(C186/C174-1)</f>
        <v>-4.4683865401839</v>
      </c>
      <c r="G186" s="157">
        <f t="shared" ref="G186:G193" si="19">100*(SUM(C175:C186)/SUM(C163:C174)-1)</f>
        <v>-1.7106422419858713</v>
      </c>
      <c r="H186" s="148"/>
    </row>
    <row r="187" spans="1:8" s="1" customFormat="1" ht="15" customHeight="1" x14ac:dyDescent="0.2">
      <c r="A187" s="183"/>
      <c r="B187" s="131" t="s">
        <v>108</v>
      </c>
      <c r="C187" s="104">
        <v>1261109.0223300001</v>
      </c>
      <c r="D187" s="157">
        <f t="shared" si="16"/>
        <v>6.9800681907674189</v>
      </c>
      <c r="E187" s="157">
        <f t="shared" si="17"/>
        <v>-1.4366451189437246</v>
      </c>
      <c r="F187" s="157">
        <f t="shared" si="18"/>
        <v>-1.4344274316736461</v>
      </c>
      <c r="G187" s="157">
        <f t="shared" si="19"/>
        <v>-2.1754026880336119</v>
      </c>
      <c r="H187" s="148"/>
    </row>
    <row r="188" spans="1:8" s="1" customFormat="1" ht="15" customHeight="1" x14ac:dyDescent="0.2">
      <c r="A188" s="183"/>
      <c r="B188" s="131" t="s">
        <v>109</v>
      </c>
      <c r="C188" s="104">
        <v>1261911.3910100001</v>
      </c>
      <c r="D188" s="157">
        <f t="shared" si="16"/>
        <v>6.3624053574495854E-2</v>
      </c>
      <c r="E188" s="157">
        <f t="shared" si="17"/>
        <v>-1.6183741252401074</v>
      </c>
      <c r="F188" s="157">
        <f t="shared" si="18"/>
        <v>1.0082334385380642</v>
      </c>
      <c r="G188" s="157">
        <f t="shared" si="19"/>
        <v>-2.1855949635883443</v>
      </c>
      <c r="H188" s="148"/>
    </row>
    <row r="189" spans="1:8" s="1" customFormat="1" ht="15" customHeight="1" x14ac:dyDescent="0.2">
      <c r="A189" s="183"/>
      <c r="B189" s="131" t="s">
        <v>110</v>
      </c>
      <c r="C189" s="104">
        <v>1112027.1928099999</v>
      </c>
      <c r="D189" s="157">
        <f t="shared" si="16"/>
        <v>-11.877553310620081</v>
      </c>
      <c r="E189" s="157">
        <f t="shared" si="17"/>
        <v>-2.3446984307568419</v>
      </c>
      <c r="F189" s="157">
        <f t="shared" si="18"/>
        <v>-6.8300886251010713</v>
      </c>
      <c r="G189" s="157">
        <f t="shared" si="19"/>
        <v>-2.6926487885437944</v>
      </c>
      <c r="H189" s="148"/>
    </row>
    <row r="190" spans="1:8" s="1" customFormat="1" ht="15" customHeight="1" x14ac:dyDescent="0.2">
      <c r="A190" s="189"/>
      <c r="B190" s="131" t="s">
        <v>111</v>
      </c>
      <c r="C190" s="104">
        <v>1291078.0835000002</v>
      </c>
      <c r="D190" s="110">
        <f t="shared" si="16"/>
        <v>16.101305062293815</v>
      </c>
      <c r="E190" s="110">
        <f t="shared" si="17"/>
        <v>-1.6341850037463468</v>
      </c>
      <c r="F190" s="110">
        <f t="shared" si="18"/>
        <v>0.62633664368414443</v>
      </c>
      <c r="G190" s="110">
        <f t="shared" si="19"/>
        <v>-2.7411709300101506</v>
      </c>
      <c r="H190" s="148"/>
    </row>
    <row r="191" spans="1:8" s="1" customFormat="1" ht="15" customHeight="1" x14ac:dyDescent="0.2">
      <c r="A191" s="159"/>
      <c r="B191" s="136" t="s">
        <v>112</v>
      </c>
      <c r="C191" s="104">
        <v>1006077.87833</v>
      </c>
      <c r="D191" s="110">
        <f t="shared" si="16"/>
        <v>-22.074590902928925</v>
      </c>
      <c r="E191" s="110">
        <f>100*(SUM(C191)/SUM(C179)-1)</f>
        <v>-3.9524619894988899</v>
      </c>
      <c r="F191" s="110">
        <f t="shared" si="18"/>
        <v>-3.9524619894988899</v>
      </c>
      <c r="G191" s="110">
        <f t="shared" si="19"/>
        <v>-3.0730663056062979</v>
      </c>
      <c r="H191" s="148"/>
    </row>
    <row r="192" spans="1:8" s="1" customFormat="1" ht="15" customHeight="1" x14ac:dyDescent="0.2">
      <c r="A192" s="183"/>
      <c r="B192" s="136" t="s">
        <v>113</v>
      </c>
      <c r="C192" s="104">
        <v>1091777.0467410001</v>
      </c>
      <c r="D192" s="110">
        <f t="shared" si="16"/>
        <v>8.5181445946563414</v>
      </c>
      <c r="E192" s="110">
        <f>100*(SUM(C191:C192)/SUM(C179:C180)-1)</f>
        <v>-4.1300586128656391</v>
      </c>
      <c r="F192" s="110">
        <f t="shared" si="18"/>
        <v>-4.2931342940573547</v>
      </c>
      <c r="G192" s="110">
        <f t="shared" si="19"/>
        <v>-3.4532283671362074</v>
      </c>
      <c r="H192" s="148"/>
    </row>
    <row r="193" spans="1:8" s="1" customFormat="1" ht="15" customHeight="1" x14ac:dyDescent="0.2">
      <c r="A193" s="183"/>
      <c r="B193" s="136" t="s">
        <v>114</v>
      </c>
      <c r="C193" s="104">
        <v>1114426.0339561561</v>
      </c>
      <c r="D193" s="110">
        <f t="shared" si="16"/>
        <v>2.0745066296057546</v>
      </c>
      <c r="E193" s="110">
        <f>100*(SUM(C191:C193)/SUM(C179:C181)-1)</f>
        <v>-6.0545013425886811</v>
      </c>
      <c r="F193" s="110">
        <f t="shared" si="18"/>
        <v>-9.4751961210418507</v>
      </c>
      <c r="G193" s="110">
        <f t="shared" si="19"/>
        <v>-3.5217774115941181</v>
      </c>
      <c r="H193" s="148"/>
    </row>
    <row r="194" spans="1:8" s="1" customFormat="1" ht="15" customHeight="1" x14ac:dyDescent="0.2">
      <c r="A194" s="183">
        <v>2024</v>
      </c>
      <c r="B194" s="136" t="s">
        <v>102</v>
      </c>
      <c r="C194" s="104">
        <v>1146361.4208330112</v>
      </c>
      <c r="D194" s="110">
        <f t="shared" ref="D194:D195" si="20">100*(C194/C193-1)</f>
        <v>2.865635394705035</v>
      </c>
      <c r="E194" s="110">
        <f t="shared" ref="E194:E195" si="21">100*(SUM(C192:C194)/SUM(C180:C182)-1)</f>
        <v>-3.7617555536450409</v>
      </c>
      <c r="F194" s="110">
        <f t="shared" ref="F194:F195" si="22">100*(C194/C182-1)</f>
        <v>3.1099197254572442</v>
      </c>
      <c r="G194" s="110">
        <f t="shared" ref="G194:G195" si="23">100*(SUM(C183:C194)/SUM(C171:C182)-1)</f>
        <v>-2.5912258733181925</v>
      </c>
      <c r="H194" s="148"/>
    </row>
    <row r="195" spans="1:8" s="1" customFormat="1" ht="15" customHeight="1" x14ac:dyDescent="0.2">
      <c r="A195" s="183"/>
      <c r="B195" s="136" t="s">
        <v>104</v>
      </c>
      <c r="C195" s="104">
        <v>1093702.79525</v>
      </c>
      <c r="D195" s="110">
        <f t="shared" si="20"/>
        <v>-4.5935448128345495</v>
      </c>
      <c r="E195" s="110">
        <f t="shared" si="21"/>
        <v>-6.302124896200711</v>
      </c>
      <c r="F195" s="110">
        <f t="shared" si="22"/>
        <v>-11.602483933786466</v>
      </c>
      <c r="G195" s="110">
        <f t="shared" si="23"/>
        <v>-3.4940936849545579</v>
      </c>
      <c r="H195" s="148"/>
    </row>
    <row r="196" spans="1:8" s="1" customFormat="1" ht="15" customHeight="1" x14ac:dyDescent="0.2">
      <c r="A196" s="183"/>
      <c r="B196" s="136" t="s">
        <v>105</v>
      </c>
      <c r="C196" s="104">
        <v>1069209.8311818861</v>
      </c>
      <c r="D196" s="110">
        <f>100*(C196/C192-1)</f>
        <v>-2.0670168535305011</v>
      </c>
      <c r="E196" s="110">
        <f>100*(SUM(C191:C196)/SUM(C179:C181)-1)</f>
        <v>90.727630896082118</v>
      </c>
      <c r="F196" s="110">
        <f>100*(C196/C181-1)</f>
        <v>-13.148107344913186</v>
      </c>
      <c r="G196" s="110">
        <f>100*(SUM(C182:C196)/SUM(C170:C181)-1)</f>
        <v>19.277128524708196</v>
      </c>
      <c r="H196" s="148"/>
    </row>
    <row r="197" spans="1:8" s="1" customFormat="1" ht="15" customHeight="1" x14ac:dyDescent="0.2">
      <c r="A197" s="183"/>
      <c r="B197" s="136" t="s">
        <v>106</v>
      </c>
      <c r="C197" s="104">
        <v>1155668.6588031505</v>
      </c>
      <c r="D197" s="110">
        <f t="shared" ref="D197:D198" si="24">100*(C197/C193-1)</f>
        <v>3.7007951708185827</v>
      </c>
      <c r="E197" s="110">
        <f t="shared" ref="E197:E198" si="25">100*(SUM(C192:C197)/SUM(C180:C182)-1)</f>
        <v>91.500971471526341</v>
      </c>
      <c r="F197" s="110">
        <f t="shared" ref="F197:F198" si="26">100*(C197/C182-1)</f>
        <v>3.9470628310490641</v>
      </c>
      <c r="G197" s="110">
        <f t="shared" ref="G197:G198" si="27">100*(SUM(C183:C197)/SUM(C171:C182)-1)</f>
        <v>20.435466690008241</v>
      </c>
      <c r="H197" s="148"/>
    </row>
    <row r="198" spans="1:8" s="1" customFormat="1" ht="15" customHeight="1" x14ac:dyDescent="0.2">
      <c r="A198" s="183"/>
      <c r="B198" s="136" t="s">
        <v>107</v>
      </c>
      <c r="C198" s="104">
        <v>1189178.9750000001</v>
      </c>
      <c r="D198" s="110">
        <f t="shared" si="24"/>
        <v>3.7350833156854835</v>
      </c>
      <c r="E198" s="110">
        <f t="shared" si="25"/>
        <v>89.059586155911148</v>
      </c>
      <c r="F198" s="110">
        <f t="shared" si="26"/>
        <v>-3.885710080737903</v>
      </c>
      <c r="G198" s="110">
        <f t="shared" si="27"/>
        <v>20.217980998011107</v>
      </c>
      <c r="H198" s="148"/>
    </row>
    <row r="199" spans="1:8" s="1" customFormat="1" ht="15" customHeight="1" x14ac:dyDescent="0.2">
      <c r="A199" s="183"/>
      <c r="B199" s="136" t="s">
        <v>108</v>
      </c>
      <c r="C199" s="104">
        <v>1109916.7415</v>
      </c>
      <c r="D199" s="110">
        <f t="shared" ref="D199" si="28">100*(C199/C195-1)</f>
        <v>1.4824819247438947</v>
      </c>
      <c r="E199" s="110">
        <f t="shared" ref="E199" si="29">100*(SUM(C194:C199)/SUM(C182:C184)-1)</f>
        <v>95.180698484232892</v>
      </c>
      <c r="F199" s="110">
        <f t="shared" ref="F199" si="30">100*(C199/C184-1)</f>
        <v>-0.58833305696764926</v>
      </c>
      <c r="G199" s="110">
        <f t="shared" ref="G199" si="31">100*(SUM(C185:C199)/SUM(C173:C184)-1)</f>
        <v>20.783316155383424</v>
      </c>
      <c r="H199" s="148"/>
    </row>
    <row r="200" spans="1:8" s="1" customFormat="1" ht="15" customHeight="1" x14ac:dyDescent="0.2">
      <c r="A200" s="183"/>
      <c r="B200" s="136" t="s">
        <v>109</v>
      </c>
      <c r="C200" s="104">
        <v>1180815.1616047062</v>
      </c>
      <c r="D200" s="110">
        <f t="shared" ref="D200:D202" si="32">100*(C200/C196-1)</f>
        <v>10.438113003455406</v>
      </c>
      <c r="E200" s="110">
        <f t="shared" ref="E200:E202" si="33">100*(SUM(C195:C200)/SUM(C183:C185)-1)</f>
        <v>90.175602393422864</v>
      </c>
      <c r="F200" s="110">
        <f t="shared" ref="F200:F202" si="34">100*(C200/C185-1)</f>
        <v>-3.2997974649431439</v>
      </c>
      <c r="G200" s="110">
        <f t="shared" ref="G200:G202" si="35">100*(SUM(C186:C200)/SUM(C174:C185)-1)</f>
        <v>20.332952453342791</v>
      </c>
      <c r="H200" s="148"/>
    </row>
    <row r="201" spans="1:8" s="1" customFormat="1" ht="15" customHeight="1" x14ac:dyDescent="0.2">
      <c r="A201" s="183"/>
      <c r="B201" s="136" t="s">
        <v>110</v>
      </c>
      <c r="C201" s="104">
        <v>1121219.362</v>
      </c>
      <c r="D201" s="110">
        <f t="shared" si="32"/>
        <v>-2.9808973827175844</v>
      </c>
      <c r="E201" s="110">
        <f t="shared" si="33"/>
        <v>94.118083021723137</v>
      </c>
      <c r="F201" s="110">
        <f t="shared" si="34"/>
        <v>-4.8867927517044158</v>
      </c>
      <c r="G201" s="110">
        <f t="shared" si="35"/>
        <v>20.394132823882959</v>
      </c>
      <c r="H201" s="148"/>
    </row>
    <row r="202" spans="1:8" s="1" customFormat="1" ht="15" customHeight="1" x14ac:dyDescent="0.2">
      <c r="A202" s="189"/>
      <c r="B202" s="136" t="s">
        <v>111</v>
      </c>
      <c r="C202" s="104">
        <v>1145356.5062650002</v>
      </c>
      <c r="D202" s="110">
        <f t="shared" si="32"/>
        <v>-3.6851028866365487</v>
      </c>
      <c r="E202" s="110">
        <f t="shared" si="33"/>
        <v>88.529679461348707</v>
      </c>
      <c r="F202" s="110">
        <f t="shared" si="34"/>
        <v>-9.1786288112615253</v>
      </c>
      <c r="G202" s="110">
        <f t="shared" si="35"/>
        <v>19.73789619485342</v>
      </c>
      <c r="H202" s="148"/>
    </row>
    <row r="203" spans="1:8" s="1" customFormat="1" ht="15" customHeight="1" x14ac:dyDescent="0.2">
      <c r="A203" s="159"/>
      <c r="B203" s="136" t="s">
        <v>112</v>
      </c>
      <c r="C203" s="104">
        <v>946304.43455550005</v>
      </c>
      <c r="D203" s="110">
        <f t="shared" ref="D203:D205" si="36">100*(C203/C199-1)</f>
        <v>-14.740953156845404</v>
      </c>
      <c r="E203" s="110">
        <f t="shared" ref="E203:E205" si="37">100*(SUM(C198:C203)/SUM(C186:C188)-1)</f>
        <v>80.7960179057972</v>
      </c>
      <c r="F203" s="110">
        <f t="shared" ref="F203:F205" si="38">100*(C203/C188-1)</f>
        <v>-25.010231201883105</v>
      </c>
      <c r="G203" s="110">
        <f t="shared" ref="G203:G205" si="39">100*(SUM(C189:C203)/SUM(C177:C188)-1)</f>
        <v>17.422854925969446</v>
      </c>
      <c r="H203" s="148"/>
    </row>
    <row r="204" spans="1:8" s="1" customFormat="1" ht="15" customHeight="1" x14ac:dyDescent="0.2">
      <c r="A204" s="183">
        <v>2025</v>
      </c>
      <c r="B204" s="136" t="s">
        <v>113</v>
      </c>
      <c r="C204" s="104">
        <v>1049536.5859112001</v>
      </c>
      <c r="D204" s="110">
        <f t="shared" si="36"/>
        <v>-11.117622805173067</v>
      </c>
      <c r="E204" s="110">
        <f t="shared" si="37"/>
        <v>80.276835460129362</v>
      </c>
      <c r="F204" s="110">
        <f t="shared" si="38"/>
        <v>-5.6195214741908579</v>
      </c>
      <c r="G204" s="110">
        <f t="shared" si="39"/>
        <v>17.656842558112551</v>
      </c>
      <c r="H204" s="148"/>
    </row>
    <row r="205" spans="1:8" s="1" customFormat="1" ht="15" customHeight="1" x14ac:dyDescent="0.2">
      <c r="A205" s="189"/>
      <c r="B205" s="136" t="s">
        <v>114</v>
      </c>
      <c r="C205" s="104">
        <v>1184087.7636726934</v>
      </c>
      <c r="D205" s="110">
        <f t="shared" si="36"/>
        <v>5.6071455598617703</v>
      </c>
      <c r="E205" s="110">
        <f t="shared" si="37"/>
        <v>80.826457710361481</v>
      </c>
      <c r="F205" s="110">
        <f t="shared" si="38"/>
        <v>-8.2868976861000814</v>
      </c>
      <c r="G205" s="110">
        <f t="shared" si="39"/>
        <v>16.837432844787671</v>
      </c>
      <c r="H205" s="148"/>
    </row>
    <row r="206" spans="1:8" s="1" customFormat="1" ht="15" customHeight="1" x14ac:dyDescent="0.2">
      <c r="A206" s="138"/>
      <c r="B206" s="138"/>
    </row>
    <row r="207" spans="1:8" ht="15" x14ac:dyDescent="0.25">
      <c r="A207" s="176" t="s">
        <v>115</v>
      </c>
    </row>
  </sheetData>
  <autoFilter ref="A13:G135" xr:uid="{00000000-0009-0000-0000-000002000000}"/>
  <mergeCells count="24">
    <mergeCell ref="A14:A22"/>
    <mergeCell ref="A8:G8"/>
    <mergeCell ref="A9:G9"/>
    <mergeCell ref="B12:B13"/>
    <mergeCell ref="C12:C13"/>
    <mergeCell ref="D12:G12"/>
    <mergeCell ref="A12:A13"/>
    <mergeCell ref="A2:G2"/>
    <mergeCell ref="A3:G3"/>
    <mergeCell ref="A4:G4"/>
    <mergeCell ref="A5:G5"/>
    <mergeCell ref="A7:G7"/>
    <mergeCell ref="A155:A163"/>
    <mergeCell ref="A23:A34"/>
    <mergeCell ref="A35:A46"/>
    <mergeCell ref="A131:A142"/>
    <mergeCell ref="A107:A118"/>
    <mergeCell ref="A119:A130"/>
    <mergeCell ref="A47:A58"/>
    <mergeCell ref="A59:A70"/>
    <mergeCell ref="A71:A82"/>
    <mergeCell ref="A83:A94"/>
    <mergeCell ref="A95:A106"/>
    <mergeCell ref="A143:A154"/>
  </mergeCells>
  <phoneticPr fontId="37" type="noConversion"/>
  <pageMargins left="0.7" right="0.7" top="0.75" bottom="0.75" header="0.3" footer="0.3"/>
  <pageSetup orientation="portrait" r:id="rId1"/>
  <ignoredErrors>
    <ignoredError sqref="E179"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J208"/>
  <sheetViews>
    <sheetView showGridLines="0" zoomScaleNormal="100" workbookViewId="0">
      <pane xSplit="2" ySplit="13" topLeftCell="C182" activePane="bottomRight" state="frozen"/>
      <selection pane="topRight" activeCell="J40" sqref="J40"/>
      <selection pane="bottomLeft" activeCell="J40" sqref="J40"/>
      <selection pane="bottomRight" activeCell="C191" sqref="C191:C193"/>
    </sheetView>
  </sheetViews>
  <sheetFormatPr baseColWidth="10" defaultColWidth="11.42578125" defaultRowHeight="12.75" x14ac:dyDescent="0.2"/>
  <cols>
    <col min="1" max="1" width="11.42578125" style="3"/>
    <col min="2" max="2" width="13.7109375" style="3" customWidth="1"/>
    <col min="3" max="5" width="17.140625" style="3" customWidth="1"/>
    <col min="6" max="7" width="18.140625" style="3" customWidth="1"/>
    <col min="8" max="8" width="12.42578125" style="3" bestFit="1" customWidth="1"/>
    <col min="9" max="9" width="13.7109375" style="3" customWidth="1"/>
    <col min="10" max="10" width="12.42578125" style="3" bestFit="1" customWidth="1"/>
    <col min="11" max="16384" width="11.42578125" style="3"/>
  </cols>
  <sheetData>
    <row r="2" spans="1:9" x14ac:dyDescent="0.2">
      <c r="A2" s="204" t="s">
        <v>91</v>
      </c>
      <c r="B2" s="205"/>
      <c r="C2" s="205"/>
      <c r="D2" s="205"/>
      <c r="E2" s="205"/>
      <c r="F2" s="205"/>
      <c r="G2" s="206"/>
    </row>
    <row r="3" spans="1:9" x14ac:dyDescent="0.2">
      <c r="A3" s="207" t="s">
        <v>92</v>
      </c>
      <c r="B3" s="208"/>
      <c r="C3" s="208"/>
      <c r="D3" s="208"/>
      <c r="E3" s="208"/>
      <c r="F3" s="208"/>
      <c r="G3" s="209"/>
    </row>
    <row r="4" spans="1:9" x14ac:dyDescent="0.2">
      <c r="A4" s="207" t="s">
        <v>26</v>
      </c>
      <c r="B4" s="208"/>
      <c r="C4" s="208"/>
      <c r="D4" s="208"/>
      <c r="E4" s="208"/>
      <c r="F4" s="208"/>
      <c r="G4" s="209"/>
    </row>
    <row r="5" spans="1:9" x14ac:dyDescent="0.2">
      <c r="A5" s="207" t="s">
        <v>93</v>
      </c>
      <c r="B5" s="208"/>
      <c r="C5" s="208"/>
      <c r="D5" s="208"/>
      <c r="E5" s="208"/>
      <c r="F5" s="208"/>
      <c r="G5" s="209"/>
    </row>
    <row r="6" spans="1:9" x14ac:dyDescent="0.2">
      <c r="A6" s="16"/>
      <c r="B6" s="17"/>
      <c r="C6" s="17"/>
      <c r="G6" s="18"/>
    </row>
    <row r="7" spans="1:9" ht="12.75" customHeight="1" x14ac:dyDescent="0.2">
      <c r="A7" s="210" t="s">
        <v>94</v>
      </c>
      <c r="B7" s="211"/>
      <c r="C7" s="211"/>
      <c r="D7" s="211"/>
      <c r="E7" s="211"/>
      <c r="F7" s="211"/>
      <c r="G7" s="212"/>
    </row>
    <row r="8" spans="1:9" ht="12.75" customHeight="1" x14ac:dyDescent="0.2">
      <c r="A8" s="210" t="s">
        <v>8</v>
      </c>
      <c r="B8" s="211"/>
      <c r="C8" s="211"/>
      <c r="D8" s="211"/>
      <c r="E8" s="211"/>
      <c r="F8" s="211"/>
      <c r="G8" s="212"/>
    </row>
    <row r="9" spans="1:9" s="19" customFormat="1" ht="12.75" customHeight="1" x14ac:dyDescent="0.25">
      <c r="A9" s="210" t="s">
        <v>239</v>
      </c>
      <c r="B9" s="211"/>
      <c r="C9" s="211"/>
      <c r="D9" s="211"/>
      <c r="E9" s="211"/>
      <c r="F9" s="211"/>
      <c r="G9" s="212"/>
    </row>
    <row r="10" spans="1:9" s="19" customFormat="1" x14ac:dyDescent="0.2">
      <c r="A10" s="105"/>
      <c r="B10" s="106"/>
      <c r="C10" s="106"/>
      <c r="G10" s="20"/>
    </row>
    <row r="11" spans="1:9" x14ac:dyDescent="0.2">
      <c r="A11" s="21"/>
      <c r="B11" s="22"/>
      <c r="C11" s="22"/>
      <c r="D11" s="23"/>
      <c r="E11" s="23"/>
      <c r="F11" s="23"/>
      <c r="G11" s="24"/>
    </row>
    <row r="12" spans="1:9" ht="15" customHeight="1" x14ac:dyDescent="0.2">
      <c r="A12" s="221" t="s">
        <v>95</v>
      </c>
      <c r="B12" s="215" t="s">
        <v>96</v>
      </c>
      <c r="C12" s="221" t="s">
        <v>116</v>
      </c>
      <c r="D12" s="217" t="s">
        <v>98</v>
      </c>
      <c r="E12" s="217"/>
      <c r="F12" s="217"/>
      <c r="G12" s="217"/>
    </row>
    <row r="13" spans="1:9" x14ac:dyDescent="0.2">
      <c r="A13" s="222"/>
      <c r="B13" s="216"/>
      <c r="C13" s="222"/>
      <c r="D13" s="109" t="s">
        <v>83</v>
      </c>
      <c r="E13" s="109" t="s">
        <v>99</v>
      </c>
      <c r="F13" s="109" t="s">
        <v>100</v>
      </c>
      <c r="G13" s="109" t="s">
        <v>101</v>
      </c>
    </row>
    <row r="14" spans="1:9" x14ac:dyDescent="0.2">
      <c r="A14" s="203">
        <v>2009</v>
      </c>
      <c r="B14" s="107" t="s">
        <v>102</v>
      </c>
      <c r="C14" s="104">
        <v>678660.64850000013</v>
      </c>
      <c r="D14" s="110" t="s">
        <v>103</v>
      </c>
      <c r="E14" s="110" t="s">
        <v>103</v>
      </c>
      <c r="F14" s="110" t="s">
        <v>103</v>
      </c>
      <c r="G14" s="110" t="s">
        <v>103</v>
      </c>
      <c r="I14" s="113"/>
    </row>
    <row r="15" spans="1:9" x14ac:dyDescent="0.2">
      <c r="A15" s="203"/>
      <c r="B15" s="107" t="s">
        <v>104</v>
      </c>
      <c r="C15" s="104">
        <v>695754.57950000034</v>
      </c>
      <c r="D15" s="110">
        <v>2.5187744475507534</v>
      </c>
      <c r="E15" s="110" t="s">
        <v>103</v>
      </c>
      <c r="F15" s="110" t="s">
        <v>103</v>
      </c>
      <c r="G15" s="110" t="s">
        <v>103</v>
      </c>
      <c r="I15" s="113"/>
    </row>
    <row r="16" spans="1:9" x14ac:dyDescent="0.2">
      <c r="A16" s="203"/>
      <c r="B16" s="107" t="s">
        <v>105</v>
      </c>
      <c r="C16" s="104">
        <v>635398.91900000011</v>
      </c>
      <c r="D16" s="110">
        <v>-8.6748491894044655</v>
      </c>
      <c r="E16" s="110" t="s">
        <v>103</v>
      </c>
      <c r="F16" s="110" t="s">
        <v>103</v>
      </c>
      <c r="G16" s="110" t="s">
        <v>103</v>
      </c>
      <c r="I16" s="113"/>
    </row>
    <row r="17" spans="1:9" x14ac:dyDescent="0.2">
      <c r="A17" s="203"/>
      <c r="B17" s="107" t="s">
        <v>106</v>
      </c>
      <c r="C17" s="104">
        <v>741963.02499999979</v>
      </c>
      <c r="D17" s="110">
        <v>16.771212983445395</v>
      </c>
      <c r="E17" s="110" t="s">
        <v>103</v>
      </c>
      <c r="F17" s="110" t="s">
        <v>103</v>
      </c>
      <c r="G17" s="110" t="s">
        <v>103</v>
      </c>
      <c r="I17" s="113"/>
    </row>
    <row r="18" spans="1:9" x14ac:dyDescent="0.2">
      <c r="A18" s="203"/>
      <c r="B18" s="107" t="s">
        <v>107</v>
      </c>
      <c r="C18" s="104">
        <v>700399.2784999999</v>
      </c>
      <c r="D18" s="110">
        <v>-5.6018622356551973</v>
      </c>
      <c r="E18" s="110" t="s">
        <v>103</v>
      </c>
      <c r="F18" s="110" t="s">
        <v>103</v>
      </c>
      <c r="G18" s="110" t="s">
        <v>103</v>
      </c>
      <c r="I18" s="113"/>
    </row>
    <row r="19" spans="1:9" x14ac:dyDescent="0.2">
      <c r="A19" s="203"/>
      <c r="B19" s="107" t="s">
        <v>108</v>
      </c>
      <c r="C19" s="104">
        <v>725187.071</v>
      </c>
      <c r="D19" s="110">
        <v>3.5390945223539472</v>
      </c>
      <c r="E19" s="110" t="s">
        <v>103</v>
      </c>
      <c r="F19" s="110" t="s">
        <v>103</v>
      </c>
      <c r="G19" s="110" t="s">
        <v>103</v>
      </c>
      <c r="I19" s="113"/>
    </row>
    <row r="20" spans="1:9" x14ac:dyDescent="0.2">
      <c r="A20" s="203"/>
      <c r="B20" s="107" t="s">
        <v>109</v>
      </c>
      <c r="C20" s="104">
        <v>731458.28799999994</v>
      </c>
      <c r="D20" s="110">
        <v>0.86477231197079618</v>
      </c>
      <c r="E20" s="110" t="s">
        <v>103</v>
      </c>
      <c r="F20" s="110" t="s">
        <v>103</v>
      </c>
      <c r="G20" s="110" t="s">
        <v>103</v>
      </c>
      <c r="I20" s="113"/>
    </row>
    <row r="21" spans="1:9" x14ac:dyDescent="0.2">
      <c r="A21" s="203"/>
      <c r="B21" s="107" t="s">
        <v>110</v>
      </c>
      <c r="C21" s="104">
        <v>716674.87049999973</v>
      </c>
      <c r="D21" s="110">
        <v>-2.0210882483021719</v>
      </c>
      <c r="E21" s="110" t="s">
        <v>103</v>
      </c>
      <c r="F21" s="110" t="s">
        <v>103</v>
      </c>
      <c r="G21" s="110" t="s">
        <v>103</v>
      </c>
      <c r="I21" s="113"/>
    </row>
    <row r="22" spans="1:9" x14ac:dyDescent="0.2">
      <c r="A22" s="203"/>
      <c r="B22" s="107" t="s">
        <v>111</v>
      </c>
      <c r="C22" s="104">
        <v>701444.9589999998</v>
      </c>
      <c r="D22" s="110">
        <v>-2.1250796040015341</v>
      </c>
      <c r="E22" s="110" t="s">
        <v>103</v>
      </c>
      <c r="F22" s="110" t="s">
        <v>103</v>
      </c>
      <c r="G22" s="110" t="s">
        <v>103</v>
      </c>
      <c r="I22" s="113"/>
    </row>
    <row r="23" spans="1:9" x14ac:dyDescent="0.2">
      <c r="A23" s="203">
        <v>2010</v>
      </c>
      <c r="B23" s="107" t="s">
        <v>112</v>
      </c>
      <c r="C23" s="104">
        <v>661697.38400000008</v>
      </c>
      <c r="D23" s="110">
        <v>-5.6665279990984585</v>
      </c>
      <c r="E23" s="110" t="s">
        <v>103</v>
      </c>
      <c r="F23" s="110" t="s">
        <v>103</v>
      </c>
      <c r="G23" s="110" t="s">
        <v>103</v>
      </c>
      <c r="I23" s="113"/>
    </row>
    <row r="24" spans="1:9" x14ac:dyDescent="0.2">
      <c r="A24" s="203"/>
      <c r="B24" s="107" t="s">
        <v>113</v>
      </c>
      <c r="C24" s="104">
        <v>711607.67499999993</v>
      </c>
      <c r="D24" s="110">
        <v>7.5427668609310716</v>
      </c>
      <c r="E24" s="110" t="s">
        <v>103</v>
      </c>
      <c r="F24" s="110" t="s">
        <v>103</v>
      </c>
      <c r="G24" s="110" t="s">
        <v>103</v>
      </c>
      <c r="I24" s="113"/>
    </row>
    <row r="25" spans="1:9" x14ac:dyDescent="0.2">
      <c r="A25" s="203"/>
      <c r="B25" s="107" t="s">
        <v>114</v>
      </c>
      <c r="C25" s="104">
        <v>761517.15349999978</v>
      </c>
      <c r="D25" s="110">
        <v>7.0136228505404796</v>
      </c>
      <c r="E25" s="110" t="s">
        <v>103</v>
      </c>
      <c r="F25" s="110" t="s">
        <v>103</v>
      </c>
      <c r="G25" s="110" t="s">
        <v>103</v>
      </c>
      <c r="I25" s="113"/>
    </row>
    <row r="26" spans="1:9" x14ac:dyDescent="0.2">
      <c r="A26" s="203"/>
      <c r="B26" s="107" t="s">
        <v>102</v>
      </c>
      <c r="C26" s="104">
        <v>686064.2699999999</v>
      </c>
      <c r="D26" s="110">
        <v>-9.9082316338130809</v>
      </c>
      <c r="E26" s="110" t="s">
        <v>103</v>
      </c>
      <c r="F26" s="110">
        <v>1.0909165746332263</v>
      </c>
      <c r="G26" s="110" t="s">
        <v>103</v>
      </c>
      <c r="I26" s="113"/>
    </row>
    <row r="27" spans="1:9" x14ac:dyDescent="0.2">
      <c r="A27" s="203"/>
      <c r="B27" s="107" t="s">
        <v>104</v>
      </c>
      <c r="C27" s="104">
        <v>755619.38850000012</v>
      </c>
      <c r="D27" s="110">
        <v>10.13828026636634</v>
      </c>
      <c r="E27" s="110" t="s">
        <v>103</v>
      </c>
      <c r="F27" s="110">
        <v>8.6042996717349922</v>
      </c>
      <c r="G27" s="110" t="s">
        <v>103</v>
      </c>
      <c r="I27" s="113"/>
    </row>
    <row r="28" spans="1:9" x14ac:dyDescent="0.2">
      <c r="A28" s="203"/>
      <c r="B28" s="107" t="s">
        <v>105</v>
      </c>
      <c r="C28" s="104">
        <v>708921.55249999987</v>
      </c>
      <c r="D28" s="110">
        <v>-6.1800738190031517</v>
      </c>
      <c r="E28" s="110" t="s">
        <v>103</v>
      </c>
      <c r="F28" s="110">
        <v>11.571098297697887</v>
      </c>
      <c r="G28" s="110" t="s">
        <v>103</v>
      </c>
      <c r="I28" s="113"/>
    </row>
    <row r="29" spans="1:9" x14ac:dyDescent="0.2">
      <c r="A29" s="203"/>
      <c r="B29" s="107" t="s">
        <v>106</v>
      </c>
      <c r="C29" s="104">
        <v>754067.74250000017</v>
      </c>
      <c r="D29" s="110">
        <v>6.36829136323942</v>
      </c>
      <c r="E29" s="110" t="s">
        <v>103</v>
      </c>
      <c r="F29" s="110">
        <v>1.6314448418774532</v>
      </c>
      <c r="G29" s="110" t="s">
        <v>103</v>
      </c>
      <c r="I29" s="113"/>
    </row>
    <row r="30" spans="1:9" x14ac:dyDescent="0.2">
      <c r="A30" s="203"/>
      <c r="B30" s="107" t="s">
        <v>107</v>
      </c>
      <c r="C30" s="104">
        <v>749920.79799999995</v>
      </c>
      <c r="D30" s="110">
        <v>-0.54994323006731793</v>
      </c>
      <c r="E30" s="110" t="s">
        <v>103</v>
      </c>
      <c r="F30" s="110">
        <v>7.0704698048885888</v>
      </c>
      <c r="G30" s="110" t="s">
        <v>103</v>
      </c>
      <c r="I30" s="113"/>
    </row>
    <row r="31" spans="1:9" x14ac:dyDescent="0.2">
      <c r="A31" s="203"/>
      <c r="B31" s="107" t="s">
        <v>108</v>
      </c>
      <c r="C31" s="104">
        <v>777478.74600000004</v>
      </c>
      <c r="D31" s="110">
        <v>3.6747811333537772</v>
      </c>
      <c r="E31" s="110" t="s">
        <v>103</v>
      </c>
      <c r="F31" s="110">
        <v>7.2107842363891166</v>
      </c>
      <c r="G31" s="110" t="s">
        <v>103</v>
      </c>
      <c r="I31" s="113"/>
    </row>
    <row r="32" spans="1:9" x14ac:dyDescent="0.2">
      <c r="A32" s="203"/>
      <c r="B32" s="107" t="s">
        <v>109</v>
      </c>
      <c r="C32" s="104">
        <v>795135.37360000017</v>
      </c>
      <c r="D32" s="110">
        <v>2.2710109685750934</v>
      </c>
      <c r="E32" s="110" t="s">
        <v>103</v>
      </c>
      <c r="F32" s="110">
        <v>8.7054978588198395</v>
      </c>
      <c r="G32" s="110" t="s">
        <v>103</v>
      </c>
      <c r="I32" s="113"/>
    </row>
    <row r="33" spans="1:9" x14ac:dyDescent="0.2">
      <c r="A33" s="203"/>
      <c r="B33" s="107" t="s">
        <v>110</v>
      </c>
      <c r="C33" s="104">
        <v>799131.19599999976</v>
      </c>
      <c r="D33" s="110">
        <v>0.50253359775813689</v>
      </c>
      <c r="E33" s="110" t="s">
        <v>103</v>
      </c>
      <c r="F33" s="110">
        <v>11.5054020859519</v>
      </c>
      <c r="G33" s="110" t="s">
        <v>103</v>
      </c>
      <c r="I33" s="113"/>
    </row>
    <row r="34" spans="1:9" x14ac:dyDescent="0.2">
      <c r="A34" s="203"/>
      <c r="B34" s="107" t="s">
        <v>111</v>
      </c>
      <c r="C34" s="104">
        <v>760219.97700000007</v>
      </c>
      <c r="D34" s="110">
        <v>-4.8691903400552183</v>
      </c>
      <c r="E34" s="110" t="s">
        <v>103</v>
      </c>
      <c r="F34" s="110">
        <v>8.3791347055643115</v>
      </c>
      <c r="G34" s="110" t="s">
        <v>103</v>
      </c>
      <c r="I34" s="113"/>
    </row>
    <row r="35" spans="1:9" x14ac:dyDescent="0.2">
      <c r="A35" s="203">
        <v>2011</v>
      </c>
      <c r="B35" s="107" t="s">
        <v>112</v>
      </c>
      <c r="C35" s="104">
        <v>736901.49000000011</v>
      </c>
      <c r="D35" s="110">
        <v>-3.067334153993162</v>
      </c>
      <c r="E35" s="110">
        <v>11.365332222622172</v>
      </c>
      <c r="F35" s="110">
        <v>11.365332222622172</v>
      </c>
      <c r="G35" s="110" t="s">
        <v>103</v>
      </c>
      <c r="I35" s="113"/>
    </row>
    <row r="36" spans="1:9" x14ac:dyDescent="0.2">
      <c r="A36" s="203"/>
      <c r="B36" s="107" t="s">
        <v>113</v>
      </c>
      <c r="C36" s="104">
        <v>726418.95200000005</v>
      </c>
      <c r="D36" s="110">
        <v>-1.4225155115373811</v>
      </c>
      <c r="E36" s="110">
        <v>6.5546531275102922</v>
      </c>
      <c r="F36" s="110">
        <v>2.0813824134204424</v>
      </c>
      <c r="G36" s="110" t="s">
        <v>103</v>
      </c>
      <c r="I36" s="113"/>
    </row>
    <row r="37" spans="1:9" x14ac:dyDescent="0.2">
      <c r="A37" s="203"/>
      <c r="B37" s="107" t="s">
        <v>114</v>
      </c>
      <c r="C37" s="104">
        <v>914686.76500000025</v>
      </c>
      <c r="D37" s="110">
        <v>25.917249609423763</v>
      </c>
      <c r="E37" s="110">
        <v>11.39134645855205</v>
      </c>
      <c r="F37" s="110">
        <v>20.113744095719909</v>
      </c>
      <c r="G37" s="110">
        <v>8.3056253038238168</v>
      </c>
      <c r="I37" s="113"/>
    </row>
    <row r="38" spans="1:9" x14ac:dyDescent="0.2">
      <c r="A38" s="203"/>
      <c r="B38" s="107" t="s">
        <v>102</v>
      </c>
      <c r="C38" s="104">
        <v>776826.33450000011</v>
      </c>
      <c r="D38" s="110">
        <v>-15.071873320480378</v>
      </c>
      <c r="E38" s="110">
        <v>11.838372833210983</v>
      </c>
      <c r="F38" s="110">
        <v>13.229382212252546</v>
      </c>
      <c r="G38" s="110">
        <v>9.2826224668045398</v>
      </c>
      <c r="I38" s="113"/>
    </row>
    <row r="39" spans="1:9" x14ac:dyDescent="0.2">
      <c r="A39" s="203"/>
      <c r="B39" s="107" t="s">
        <v>104</v>
      </c>
      <c r="C39" s="104">
        <v>870177.86449999991</v>
      </c>
      <c r="D39" s="110">
        <v>12.017039826550802</v>
      </c>
      <c r="E39" s="110">
        <v>12.540327100724085</v>
      </c>
      <c r="F39" s="110">
        <v>15.160870372504974</v>
      </c>
      <c r="G39" s="110">
        <v>9.8587328761150559</v>
      </c>
      <c r="I39" s="113"/>
    </row>
    <row r="40" spans="1:9" x14ac:dyDescent="0.2">
      <c r="A40" s="203"/>
      <c r="B40" s="107" t="s">
        <v>105</v>
      </c>
      <c r="C40" s="104">
        <v>807107.1370000001</v>
      </c>
      <c r="D40" s="110">
        <v>-7.2480271072213442</v>
      </c>
      <c r="E40" s="110">
        <v>12.756980003957381</v>
      </c>
      <c r="F40" s="110">
        <v>13.849992873506295</v>
      </c>
      <c r="G40" s="110">
        <v>10.061167514787044</v>
      </c>
      <c r="I40" s="113"/>
    </row>
    <row r="41" spans="1:9" x14ac:dyDescent="0.2">
      <c r="A41" s="203"/>
      <c r="B41" s="107" t="s">
        <v>106</v>
      </c>
      <c r="C41" s="104">
        <v>851728.57899999979</v>
      </c>
      <c r="D41" s="110">
        <v>5.5285649146725069</v>
      </c>
      <c r="E41" s="110">
        <v>12.786041751706705</v>
      </c>
      <c r="F41" s="110">
        <v>12.951201993632509</v>
      </c>
      <c r="G41" s="110">
        <v>11.040175934017668</v>
      </c>
      <c r="I41" s="113"/>
    </row>
    <row r="42" spans="1:9" x14ac:dyDescent="0.2">
      <c r="A42" s="203"/>
      <c r="B42" s="107" t="s">
        <v>107</v>
      </c>
      <c r="C42" s="104">
        <v>916550.89150000014</v>
      </c>
      <c r="D42" s="110">
        <v>7.6106771685537478</v>
      </c>
      <c r="E42" s="110">
        <v>14.008011421927264</v>
      </c>
      <c r="F42" s="110">
        <v>22.21969225875506</v>
      </c>
      <c r="G42" s="110">
        <v>12.32871444858678</v>
      </c>
      <c r="I42" s="113"/>
    </row>
    <row r="43" spans="1:9" x14ac:dyDescent="0.2">
      <c r="A43" s="203"/>
      <c r="B43" s="107" t="s">
        <v>108</v>
      </c>
      <c r="C43" s="104">
        <v>918049.30450000009</v>
      </c>
      <c r="D43" s="110">
        <v>0.16348388440794448</v>
      </c>
      <c r="E43" s="110">
        <v>14.490145647546086</v>
      </c>
      <c r="F43" s="110">
        <v>18.080308847439539</v>
      </c>
      <c r="G43" s="110">
        <v>13.267534471643501</v>
      </c>
      <c r="I43" s="113"/>
    </row>
    <row r="44" spans="1:9" x14ac:dyDescent="0.2">
      <c r="A44" s="203"/>
      <c r="B44" s="107" t="s">
        <v>109</v>
      </c>
      <c r="C44" s="104">
        <v>887708.91450000007</v>
      </c>
      <c r="D44" s="110">
        <v>-3.304875876631086</v>
      </c>
      <c r="E44" s="110">
        <v>14.182584654549885</v>
      </c>
      <c r="F44" s="110">
        <v>11.642488055948292</v>
      </c>
      <c r="G44" s="110">
        <v>13.500424299492252</v>
      </c>
      <c r="I44" s="113"/>
    </row>
    <row r="45" spans="1:9" x14ac:dyDescent="0.2">
      <c r="A45" s="203"/>
      <c r="B45" s="107" t="s">
        <v>110</v>
      </c>
      <c r="C45" s="104">
        <v>885829.97699999996</v>
      </c>
      <c r="D45" s="110">
        <v>-0.21166144321739244</v>
      </c>
      <c r="E45" s="110">
        <v>13.856176727283412</v>
      </c>
      <c r="F45" s="110">
        <v>10.849129834245659</v>
      </c>
      <c r="G45" s="110">
        <v>13.422687591815176</v>
      </c>
      <c r="I45" s="113"/>
    </row>
    <row r="46" spans="1:9" x14ac:dyDescent="0.2">
      <c r="A46" s="203"/>
      <c r="B46" s="107" t="s">
        <v>111</v>
      </c>
      <c r="C46" s="104">
        <v>883854.3955000001</v>
      </c>
      <c r="D46" s="110">
        <v>-0.22302039344959113</v>
      </c>
      <c r="E46" s="110">
        <v>14.06126823099234</v>
      </c>
      <c r="F46" s="110">
        <v>16.262979432333438</v>
      </c>
      <c r="G46" s="110">
        <v>14.06126823099234</v>
      </c>
      <c r="I46" s="113"/>
    </row>
    <row r="47" spans="1:9" x14ac:dyDescent="0.2">
      <c r="A47" s="203">
        <v>2012</v>
      </c>
      <c r="B47" s="107" t="s">
        <v>112</v>
      </c>
      <c r="C47" s="104">
        <v>823283.71750000003</v>
      </c>
      <c r="D47" s="110">
        <v>-6.8530154184202496</v>
      </c>
      <c r="E47" s="110">
        <v>11.722357556910339</v>
      </c>
      <c r="F47" s="110">
        <v>11.722357556910339</v>
      </c>
      <c r="G47" s="110">
        <v>14.067976003000226</v>
      </c>
      <c r="I47" s="113"/>
    </row>
    <row r="48" spans="1:9" x14ac:dyDescent="0.2">
      <c r="A48" s="203"/>
      <c r="B48" s="107" t="s">
        <v>113</v>
      </c>
      <c r="C48" s="104">
        <v>846615.05949999974</v>
      </c>
      <c r="D48" s="110">
        <v>2.8339370139431663</v>
      </c>
      <c r="E48" s="110">
        <v>14.117094866634801</v>
      </c>
      <c r="F48" s="110">
        <v>16.546389266011289</v>
      </c>
      <c r="G48" s="110">
        <v>15.21431533015793</v>
      </c>
      <c r="I48" s="113"/>
    </row>
    <row r="49" spans="1:9" x14ac:dyDescent="0.2">
      <c r="A49" s="203"/>
      <c r="B49" s="107" t="s">
        <v>114</v>
      </c>
      <c r="C49" s="104">
        <v>950452.89200000023</v>
      </c>
      <c r="D49" s="110">
        <v>12.265058521558281</v>
      </c>
      <c r="E49" s="110">
        <v>10.191073487356306</v>
      </c>
      <c r="F49" s="110">
        <v>3.9102049322862911</v>
      </c>
      <c r="G49" s="110">
        <v>13.6789759771722</v>
      </c>
      <c r="I49" s="113"/>
    </row>
    <row r="50" spans="1:9" x14ac:dyDescent="0.2">
      <c r="A50" s="203"/>
      <c r="B50" s="107" t="s">
        <v>102</v>
      </c>
      <c r="C50" s="104">
        <v>789541.98850000021</v>
      </c>
      <c r="D50" s="110">
        <v>-16.929918868614479</v>
      </c>
      <c r="E50" s="110">
        <v>8.0847408474910623</v>
      </c>
      <c r="F50" s="110">
        <v>1.6368721598739739</v>
      </c>
      <c r="G50" s="110">
        <v>12.701574329011706</v>
      </c>
      <c r="I50" s="113"/>
    </row>
    <row r="51" spans="1:9" x14ac:dyDescent="0.2">
      <c r="A51" s="203"/>
      <c r="B51" s="107" t="s">
        <v>104</v>
      </c>
      <c r="C51" s="104">
        <v>904690.56449999986</v>
      </c>
      <c r="D51" s="110">
        <v>14.584224484218122</v>
      </c>
      <c r="E51" s="110">
        <v>7.1943352897916952</v>
      </c>
      <c r="F51" s="110">
        <v>3.9661661607343746</v>
      </c>
      <c r="G51" s="110">
        <v>11.69199429796879</v>
      </c>
      <c r="I51" s="113"/>
    </row>
    <row r="52" spans="1:9" x14ac:dyDescent="0.2">
      <c r="A52" s="203"/>
      <c r="B52" s="107" t="s">
        <v>105</v>
      </c>
      <c r="C52" s="104">
        <v>879219.2855</v>
      </c>
      <c r="D52" s="110">
        <v>-2.8154686253500594</v>
      </c>
      <c r="E52" s="110">
        <v>7.4850184506328077</v>
      </c>
      <c r="F52" s="110">
        <v>8.9346438897863294</v>
      </c>
      <c r="G52" s="110">
        <v>11.295363521930739</v>
      </c>
      <c r="I52" s="113"/>
    </row>
    <row r="53" spans="1:9" x14ac:dyDescent="0.2">
      <c r="A53" s="203"/>
      <c r="B53" s="107" t="s">
        <v>106</v>
      </c>
      <c r="C53" s="104">
        <v>879632.56099999975</v>
      </c>
      <c r="D53" s="110">
        <v>4.7004826533658672E-2</v>
      </c>
      <c r="E53" s="110">
        <v>6.8543178262492148</v>
      </c>
      <c r="F53" s="110">
        <v>3.2761589417090562</v>
      </c>
      <c r="G53" s="110">
        <v>10.450807237475516</v>
      </c>
      <c r="I53" s="113"/>
    </row>
    <row r="54" spans="1:9" x14ac:dyDescent="0.2">
      <c r="A54" s="203"/>
      <c r="B54" s="107" t="s">
        <v>107</v>
      </c>
      <c r="C54" s="104">
        <v>906462.98000000021</v>
      </c>
      <c r="D54" s="110">
        <v>3.0501848373482909</v>
      </c>
      <c r="E54" s="110">
        <v>5.7496689475967031</v>
      </c>
      <c r="F54" s="110">
        <v>-1.1006384471996284</v>
      </c>
      <c r="G54" s="110">
        <v>8.456099592831464</v>
      </c>
      <c r="I54" s="113"/>
    </row>
    <row r="55" spans="1:9" x14ac:dyDescent="0.2">
      <c r="A55" s="203"/>
      <c r="B55" s="107" t="s">
        <v>108</v>
      </c>
      <c r="C55" s="104">
        <v>862746.65600000019</v>
      </c>
      <c r="D55" s="110">
        <v>-4.822736831458907</v>
      </c>
      <c r="E55" s="110">
        <v>4.3120390791837195</v>
      </c>
      <c r="F55" s="110">
        <v>-6.0239301123505129</v>
      </c>
      <c r="G55" s="110">
        <v>6.3517606367092299</v>
      </c>
      <c r="I55" s="113"/>
    </row>
    <row r="56" spans="1:9" x14ac:dyDescent="0.2">
      <c r="A56" s="203"/>
      <c r="B56" s="107" t="s">
        <v>109</v>
      </c>
      <c r="C56" s="104">
        <v>906790.64849999989</v>
      </c>
      <c r="D56" s="110">
        <v>5.1050899118175952</v>
      </c>
      <c r="E56" s="110">
        <v>4.0836752375932122</v>
      </c>
      <c r="F56" s="110">
        <v>2.1495485387513042</v>
      </c>
      <c r="G56" s="110">
        <v>5.5552948532701549</v>
      </c>
      <c r="I56" s="113"/>
    </row>
    <row r="57" spans="1:9" x14ac:dyDescent="0.2">
      <c r="A57" s="203"/>
      <c r="B57" s="107" t="s">
        <v>110</v>
      </c>
      <c r="C57" s="104">
        <v>915069.58950000012</v>
      </c>
      <c r="D57" s="110">
        <v>0.91299364563310892</v>
      </c>
      <c r="E57" s="110">
        <v>4.0090431109243525</v>
      </c>
      <c r="F57" s="110">
        <v>3.3008154227320858</v>
      </c>
      <c r="G57" s="110">
        <v>4.9357737226513478</v>
      </c>
      <c r="I57" s="113"/>
    </row>
    <row r="58" spans="1:9" x14ac:dyDescent="0.2">
      <c r="A58" s="203"/>
      <c r="B58" s="107" t="s">
        <v>111</v>
      </c>
      <c r="C58" s="104">
        <v>831485.21549999993</v>
      </c>
      <c r="D58" s="110">
        <v>-9.1342095682221505</v>
      </c>
      <c r="E58" s="110">
        <v>3.1461828602414386</v>
      </c>
      <c r="F58" s="110">
        <v>-5.9250913121696556</v>
      </c>
      <c r="G58" s="110">
        <v>3.1461828602414386</v>
      </c>
      <c r="I58" s="113"/>
    </row>
    <row r="59" spans="1:9" x14ac:dyDescent="0.2">
      <c r="A59" s="203">
        <v>2013</v>
      </c>
      <c r="B59" s="107" t="s">
        <v>112</v>
      </c>
      <c r="C59" s="104">
        <v>797141.56500000006</v>
      </c>
      <c r="D59" s="110">
        <v>-4.1303982151201453</v>
      </c>
      <c r="E59" s="110">
        <v>-3.1753515761715505</v>
      </c>
      <c r="F59" s="110">
        <v>-3.1753515761715505</v>
      </c>
      <c r="G59" s="110">
        <v>2.0232085815020469</v>
      </c>
      <c r="I59" s="113"/>
    </row>
    <row r="60" spans="1:9" x14ac:dyDescent="0.2">
      <c r="A60" s="203"/>
      <c r="B60" s="107" t="s">
        <v>113</v>
      </c>
      <c r="C60" s="104">
        <v>826921.12899999996</v>
      </c>
      <c r="D60" s="110">
        <v>3.7357936541672965</v>
      </c>
      <c r="E60" s="110">
        <v>-2.7448420006837182</v>
      </c>
      <c r="F60" s="110">
        <v>-2.3261965729301863</v>
      </c>
      <c r="G60" s="110">
        <v>0.65241188389188665</v>
      </c>
      <c r="I60" s="113"/>
    </row>
    <row r="61" spans="1:9" x14ac:dyDescent="0.2">
      <c r="A61" s="203"/>
      <c r="B61" s="107" t="s">
        <v>114</v>
      </c>
      <c r="C61" s="104">
        <v>808108.26300000015</v>
      </c>
      <c r="D61" s="110">
        <v>-2.2750496196354719</v>
      </c>
      <c r="E61" s="110">
        <v>-7.1815059873934501</v>
      </c>
      <c r="F61" s="110">
        <v>-14.976505432107203</v>
      </c>
      <c r="G61" s="110">
        <v>-1.0594419305298715</v>
      </c>
      <c r="I61" s="113"/>
    </row>
    <row r="62" spans="1:9" x14ac:dyDescent="0.2">
      <c r="A62" s="203"/>
      <c r="B62" s="107" t="s">
        <v>102</v>
      </c>
      <c r="C62" s="104">
        <v>917850.46050000028</v>
      </c>
      <c r="D62" s="110">
        <v>13.580135549238914</v>
      </c>
      <c r="E62" s="110">
        <v>-1.7558389209091985</v>
      </c>
      <c r="F62" s="110">
        <v>16.251000436818444</v>
      </c>
      <c r="G62" s="110">
        <v>5.0026331757663911E-2</v>
      </c>
      <c r="I62" s="113"/>
    </row>
    <row r="63" spans="1:9" x14ac:dyDescent="0.2">
      <c r="A63" s="203"/>
      <c r="B63" s="107" t="s">
        <v>104</v>
      </c>
      <c r="C63" s="104">
        <v>901645.57550000004</v>
      </c>
      <c r="D63" s="110">
        <v>-1.765525616359398</v>
      </c>
      <c r="E63" s="110">
        <v>-1.4582454707729369</v>
      </c>
      <c r="F63" s="110">
        <v>-0.33657795488147713</v>
      </c>
      <c r="G63" s="110">
        <v>-0.30901303846353301</v>
      </c>
      <c r="I63" s="113"/>
    </row>
    <row r="64" spans="1:9" x14ac:dyDescent="0.2">
      <c r="A64" s="203"/>
      <c r="B64" s="107" t="s">
        <v>105</v>
      </c>
      <c r="C64" s="104">
        <v>864810.72199999983</v>
      </c>
      <c r="D64" s="110">
        <v>-4.0852918819652366</v>
      </c>
      <c r="E64" s="110">
        <v>-1.4888085848518813</v>
      </c>
      <c r="F64" s="110">
        <v>-1.638790656395372</v>
      </c>
      <c r="G64" s="110">
        <v>-1.127970729143783</v>
      </c>
      <c r="I64" s="113"/>
    </row>
    <row r="65" spans="1:9" x14ac:dyDescent="0.2">
      <c r="A65" s="203"/>
      <c r="B65" s="107" t="s">
        <v>106</v>
      </c>
      <c r="C65" s="104">
        <v>980476.58700000017</v>
      </c>
      <c r="D65" s="110">
        <v>13.374702932973159</v>
      </c>
      <c r="E65" s="110">
        <v>0.3872311033614011</v>
      </c>
      <c r="F65" s="110">
        <v>11.464335277147669</v>
      </c>
      <c r="G65" s="110">
        <v>-0.43462653152120367</v>
      </c>
      <c r="I65" s="113"/>
    </row>
    <row r="66" spans="1:9" x14ac:dyDescent="0.2">
      <c r="A66" s="203"/>
      <c r="B66" s="107" t="s">
        <v>107</v>
      </c>
      <c r="C66" s="104">
        <v>870423.13750000019</v>
      </c>
      <c r="D66" s="110">
        <v>-11.224485210476519</v>
      </c>
      <c r="E66" s="110">
        <v>-0.17939527367074959</v>
      </c>
      <c r="F66" s="110">
        <v>-3.9758758267215768</v>
      </c>
      <c r="G66" s="110">
        <v>-0.68090729273639283</v>
      </c>
      <c r="I66" s="113"/>
    </row>
    <row r="67" spans="1:9" x14ac:dyDescent="0.2">
      <c r="A67" s="203"/>
      <c r="B67" s="107" t="s">
        <v>108</v>
      </c>
      <c r="C67" s="104">
        <v>981342.53900000034</v>
      </c>
      <c r="D67" s="110">
        <v>12.743158668619392</v>
      </c>
      <c r="E67" s="110">
        <v>1.3525317602851317</v>
      </c>
      <c r="F67" s="110">
        <v>13.746316160743262</v>
      </c>
      <c r="G67" s="110">
        <v>0.97167677741572334</v>
      </c>
      <c r="I67" s="113"/>
    </row>
    <row r="68" spans="1:9" x14ac:dyDescent="0.2">
      <c r="A68" s="203"/>
      <c r="B68" s="107" t="s">
        <v>109</v>
      </c>
      <c r="C68" s="104">
        <v>1032773.2879999999</v>
      </c>
      <c r="D68" s="110">
        <v>5.2408559657882714</v>
      </c>
      <c r="E68" s="110">
        <v>2.6522498608774185</v>
      </c>
      <c r="F68" s="110">
        <v>13.893244235414073</v>
      </c>
      <c r="G68" s="110">
        <v>1.986167394139045</v>
      </c>
      <c r="I68" s="113"/>
    </row>
    <row r="69" spans="1:9" x14ac:dyDescent="0.2">
      <c r="A69" s="203"/>
      <c r="B69" s="107" t="s">
        <v>110</v>
      </c>
      <c r="C69" s="104">
        <v>978662.32400000049</v>
      </c>
      <c r="D69" s="110">
        <v>-5.2393845414792972</v>
      </c>
      <c r="E69" s="110">
        <v>3.0591284206249298</v>
      </c>
      <c r="F69" s="110">
        <v>6.9494970906800404</v>
      </c>
      <c r="G69" s="110">
        <v>2.3063344463460851</v>
      </c>
      <c r="I69" s="113"/>
    </row>
    <row r="70" spans="1:9" x14ac:dyDescent="0.2">
      <c r="A70" s="203"/>
      <c r="B70" s="107" t="s">
        <v>111</v>
      </c>
      <c r="C70" s="104">
        <v>905880.76750000007</v>
      </c>
      <c r="D70" s="110">
        <v>-7.4368405439913854</v>
      </c>
      <c r="E70" s="110">
        <v>3.5255860492789708</v>
      </c>
      <c r="F70" s="110">
        <v>8.9473090577158985</v>
      </c>
      <c r="G70" s="110">
        <v>3.5255860492789708</v>
      </c>
      <c r="I70" s="113"/>
    </row>
    <row r="71" spans="1:9" x14ac:dyDescent="0.2">
      <c r="A71" s="203">
        <v>2014</v>
      </c>
      <c r="B71" s="107" t="s">
        <v>112</v>
      </c>
      <c r="C71" s="104">
        <v>810402.54249999998</v>
      </c>
      <c r="D71" s="110">
        <v>-10.539822504841966</v>
      </c>
      <c r="E71" s="110">
        <v>1.663566182250193</v>
      </c>
      <c r="F71" s="110">
        <v>1.663566182250193</v>
      </c>
      <c r="G71" s="110">
        <v>3.910737679071687</v>
      </c>
      <c r="I71" s="113"/>
    </row>
    <row r="72" spans="1:9" x14ac:dyDescent="0.2">
      <c r="A72" s="203"/>
      <c r="B72" s="107" t="s">
        <v>113</v>
      </c>
      <c r="C72" s="104">
        <v>928329.43100000022</v>
      </c>
      <c r="D72" s="110">
        <v>14.551643450699103</v>
      </c>
      <c r="E72" s="110">
        <v>7.0606436514820956</v>
      </c>
      <c r="F72" s="110">
        <v>12.26335843209543</v>
      </c>
      <c r="G72" s="110">
        <v>5.0769635349167288</v>
      </c>
      <c r="I72" s="113"/>
    </row>
    <row r="73" spans="1:9" x14ac:dyDescent="0.2">
      <c r="A73" s="203"/>
      <c r="B73" s="107" t="s">
        <v>114</v>
      </c>
      <c r="C73" s="104">
        <v>1041472.45</v>
      </c>
      <c r="D73" s="110">
        <v>12.187809114068649</v>
      </c>
      <c r="E73" s="110">
        <v>14.30958072656567</v>
      </c>
      <c r="F73" s="110">
        <v>28.877837003381785</v>
      </c>
      <c r="G73" s="110">
        <v>8.7919678310700533</v>
      </c>
      <c r="I73" s="113"/>
    </row>
    <row r="74" spans="1:9" x14ac:dyDescent="0.2">
      <c r="A74" s="203"/>
      <c r="B74" s="107" t="s">
        <v>102</v>
      </c>
      <c r="C74" s="104">
        <v>956972.43249999988</v>
      </c>
      <c r="D74" s="110">
        <v>-8.1135144285381813</v>
      </c>
      <c r="E74" s="110">
        <v>11.556804875263154</v>
      </c>
      <c r="F74" s="110">
        <v>4.2623470471091736</v>
      </c>
      <c r="G74" s="110">
        <v>7.829279111516513</v>
      </c>
      <c r="I74" s="113"/>
    </row>
    <row r="75" spans="1:9" x14ac:dyDescent="0.2">
      <c r="A75" s="203"/>
      <c r="B75" s="107" t="s">
        <v>104</v>
      </c>
      <c r="C75" s="104">
        <v>1034413.3280900004</v>
      </c>
      <c r="D75" s="110">
        <v>8.0922807136349242</v>
      </c>
      <c r="E75" s="110">
        <v>12.228690345363574</v>
      </c>
      <c r="F75" s="110">
        <v>14.72504897685269</v>
      </c>
      <c r="G75" s="110">
        <v>9.1333160924062611</v>
      </c>
      <c r="I75" s="113"/>
    </row>
    <row r="76" spans="1:9" x14ac:dyDescent="0.2">
      <c r="A76" s="203"/>
      <c r="B76" s="107" t="s">
        <v>105</v>
      </c>
      <c r="C76" s="104">
        <v>918642.49503337545</v>
      </c>
      <c r="D76" s="110">
        <v>-11.191931688505097</v>
      </c>
      <c r="E76" s="110">
        <v>11.213866180659736</v>
      </c>
      <c r="F76" s="110">
        <v>6.2246884392092028</v>
      </c>
      <c r="G76" s="110">
        <v>9.8009286295411329</v>
      </c>
      <c r="I76" s="113"/>
    </row>
    <row r="77" spans="1:9" x14ac:dyDescent="0.2">
      <c r="A77" s="203"/>
      <c r="B77" s="107" t="s">
        <v>106</v>
      </c>
      <c r="C77" s="104">
        <v>1059514.6639999999</v>
      </c>
      <c r="D77" s="110">
        <v>15.334819554750334</v>
      </c>
      <c r="E77" s="110">
        <v>10.706871148915113</v>
      </c>
      <c r="F77" s="110">
        <v>8.0611896345057517</v>
      </c>
      <c r="G77" s="110">
        <v>9.4996826413867836</v>
      </c>
      <c r="I77" s="113"/>
    </row>
    <row r="78" spans="1:9" x14ac:dyDescent="0.2">
      <c r="A78" s="203"/>
      <c r="B78" s="107" t="s">
        <v>107</v>
      </c>
      <c r="C78" s="104">
        <v>1020250.3045000004</v>
      </c>
      <c r="D78" s="110">
        <v>-3.7058816488451551</v>
      </c>
      <c r="E78" s="110">
        <v>11.519688937376912</v>
      </c>
      <c r="F78" s="110">
        <v>17.213141579660757</v>
      </c>
      <c r="G78" s="110">
        <v>11.305293649051833</v>
      </c>
      <c r="I78" s="113"/>
    </row>
    <row r="79" spans="1:9" x14ac:dyDescent="0.2">
      <c r="A79" s="203"/>
      <c r="B79" s="107" t="s">
        <v>108</v>
      </c>
      <c r="C79" s="104">
        <v>1085842.5399999998</v>
      </c>
      <c r="D79" s="110">
        <v>6.4290336607294218</v>
      </c>
      <c r="E79" s="110">
        <v>11.412154555412556</v>
      </c>
      <c r="F79" s="110">
        <v>10.64867738297437</v>
      </c>
      <c r="G79" s="110">
        <v>11.045877264525245</v>
      </c>
      <c r="I79" s="113"/>
    </row>
    <row r="80" spans="1:9" x14ac:dyDescent="0.2">
      <c r="A80" s="203"/>
      <c r="B80" s="107" t="s">
        <v>109</v>
      </c>
      <c r="C80" s="104">
        <v>1089667.1430000002</v>
      </c>
      <c r="D80" s="110">
        <v>0.35222445788505308</v>
      </c>
      <c r="E80" s="110">
        <v>10.733338382817067</v>
      </c>
      <c r="F80" s="110">
        <v>5.5088426144499749</v>
      </c>
      <c r="G80" s="110">
        <v>10.272160818806725</v>
      </c>
      <c r="I80" s="113"/>
    </row>
    <row r="81" spans="1:9" x14ac:dyDescent="0.2">
      <c r="A81" s="203"/>
      <c r="B81" s="107" t="s">
        <v>110</v>
      </c>
      <c r="C81" s="104">
        <v>1040586.7650000004</v>
      </c>
      <c r="D81" s="110">
        <v>-4.50416242384577</v>
      </c>
      <c r="E81" s="110">
        <v>10.300426492352344</v>
      </c>
      <c r="F81" s="110">
        <v>6.3274573345075282</v>
      </c>
      <c r="G81" s="110">
        <v>10.196170136719161</v>
      </c>
      <c r="I81" s="113"/>
    </row>
    <row r="82" spans="1:9" x14ac:dyDescent="0.2">
      <c r="A82" s="203"/>
      <c r="B82" s="107" t="s">
        <v>111</v>
      </c>
      <c r="C82" s="104">
        <v>984139.63099999994</v>
      </c>
      <c r="D82" s="110">
        <v>-5.4245485238321622</v>
      </c>
      <c r="E82" s="110">
        <v>10.16191490847001</v>
      </c>
      <c r="F82" s="110">
        <v>8.638980570917127</v>
      </c>
      <c r="G82" s="110">
        <v>10.16191490847001</v>
      </c>
      <c r="I82" s="113"/>
    </row>
    <row r="83" spans="1:9" x14ac:dyDescent="0.2">
      <c r="A83" s="203">
        <v>2015</v>
      </c>
      <c r="B83" s="107" t="s">
        <v>112</v>
      </c>
      <c r="C83" s="104">
        <v>927848.33150000009</v>
      </c>
      <c r="D83" s="110">
        <v>-5.7198488636009293</v>
      </c>
      <c r="E83" s="110">
        <v>14.492277953335787</v>
      </c>
      <c r="F83" s="110">
        <v>14.492277953335787</v>
      </c>
      <c r="G83" s="110">
        <v>11.107171197355981</v>
      </c>
      <c r="I83" s="113"/>
    </row>
    <row r="84" spans="1:9" x14ac:dyDescent="0.2">
      <c r="A84" s="203"/>
      <c r="B84" s="107" t="s">
        <v>113</v>
      </c>
      <c r="C84" s="104">
        <v>986176.44500000007</v>
      </c>
      <c r="D84" s="110">
        <v>6.2863844789917467</v>
      </c>
      <c r="E84" s="110">
        <v>10.081646031224835</v>
      </c>
      <c r="F84" s="110">
        <v>6.231302387740385</v>
      </c>
      <c r="G84" s="110">
        <v>10.607887421600822</v>
      </c>
      <c r="I84" s="113"/>
    </row>
    <row r="85" spans="1:9" x14ac:dyDescent="0.2">
      <c r="A85" s="203"/>
      <c r="B85" s="107" t="s">
        <v>114</v>
      </c>
      <c r="C85" s="104">
        <v>1079949.0679999995</v>
      </c>
      <c r="D85" s="110">
        <v>9.5087064262622256</v>
      </c>
      <c r="E85" s="110">
        <v>7.6889821191955576</v>
      </c>
      <c r="F85" s="110">
        <v>3.69444414972277</v>
      </c>
      <c r="G85" s="110">
        <v>8.6492534673211026</v>
      </c>
      <c r="I85" s="113"/>
    </row>
    <row r="86" spans="1:9" x14ac:dyDescent="0.2">
      <c r="A86" s="203"/>
      <c r="B86" s="107" t="s">
        <v>102</v>
      </c>
      <c r="C86" s="104">
        <v>999411.62249999982</v>
      </c>
      <c r="D86" s="110">
        <v>-7.4575225708699566</v>
      </c>
      <c r="E86" s="110">
        <v>6.85567263397391</v>
      </c>
      <c r="F86" s="110">
        <v>4.4347348532424888</v>
      </c>
      <c r="G86" s="110">
        <v>8.6486621637967858</v>
      </c>
      <c r="I86" s="113"/>
    </row>
    <row r="87" spans="1:9" x14ac:dyDescent="0.2">
      <c r="A87" s="203"/>
      <c r="B87" s="107" t="s">
        <v>104</v>
      </c>
      <c r="C87" s="104">
        <v>1061957.2385</v>
      </c>
      <c r="D87" s="110">
        <v>6.2582438098472526</v>
      </c>
      <c r="E87" s="110">
        <v>5.9467077109035529</v>
      </c>
      <c r="F87" s="110">
        <v>2.6627567203584022</v>
      </c>
      <c r="G87" s="110">
        <v>7.6236587281109252</v>
      </c>
      <c r="I87" s="113"/>
    </row>
    <row r="88" spans="1:9" x14ac:dyDescent="0.2">
      <c r="A88" s="203"/>
      <c r="B88" s="107" t="s">
        <v>105</v>
      </c>
      <c r="C88" s="104">
        <v>1012089.6115000001</v>
      </c>
      <c r="D88" s="110">
        <v>-4.6958225050979685</v>
      </c>
      <c r="E88" s="110">
        <v>6.628896552165827</v>
      </c>
      <c r="F88" s="110">
        <v>10.172305001330216</v>
      </c>
      <c r="G88" s="110">
        <v>7.9340786629677353</v>
      </c>
      <c r="I88" s="113"/>
    </row>
    <row r="89" spans="1:9" x14ac:dyDescent="0.2">
      <c r="A89" s="203"/>
      <c r="B89" s="107" t="s">
        <v>106</v>
      </c>
      <c r="C89" s="104">
        <v>1152372.0020000001</v>
      </c>
      <c r="D89" s="110">
        <v>13.86066894729705</v>
      </c>
      <c r="E89" s="110">
        <v>6.9640677195942118</v>
      </c>
      <c r="F89" s="110">
        <v>8.7641390114823707</v>
      </c>
      <c r="G89" s="110">
        <v>7.999608913790766</v>
      </c>
      <c r="I89" s="113"/>
    </row>
    <row r="90" spans="1:9" x14ac:dyDescent="0.2">
      <c r="A90" s="203"/>
      <c r="B90" s="107" t="s">
        <v>107</v>
      </c>
      <c r="C90" s="104">
        <v>1108117.5230000005</v>
      </c>
      <c r="D90" s="110">
        <v>-3.8402945336396321</v>
      </c>
      <c r="E90" s="110">
        <v>7.180493736021603</v>
      </c>
      <c r="F90" s="110">
        <v>8.6123197525593156</v>
      </c>
      <c r="G90" s="110">
        <v>7.3658981220849427</v>
      </c>
      <c r="I90" s="113"/>
    </row>
    <row r="91" spans="1:9" x14ac:dyDescent="0.2">
      <c r="A91" s="203"/>
      <c r="B91" s="107" t="s">
        <v>108</v>
      </c>
      <c r="C91" s="104">
        <v>1142760.7019999996</v>
      </c>
      <c r="D91" s="110">
        <v>3.1263091035876656</v>
      </c>
      <c r="E91" s="110">
        <v>6.9427896546270631</v>
      </c>
      <c r="F91" s="110">
        <v>5.241843076068804</v>
      </c>
      <c r="G91" s="110">
        <v>6.8963621714155607</v>
      </c>
      <c r="I91" s="113"/>
    </row>
    <row r="92" spans="1:9" x14ac:dyDescent="0.2">
      <c r="A92" s="203"/>
      <c r="B92" s="107" t="s">
        <v>109</v>
      </c>
      <c r="C92" s="104">
        <v>1161600.8485000003</v>
      </c>
      <c r="D92" s="110">
        <v>1.6486519414806278</v>
      </c>
      <c r="E92" s="110">
        <v>6.9053899318133318</v>
      </c>
      <c r="F92" s="110">
        <v>6.6014384265966868</v>
      </c>
      <c r="G92" s="110">
        <v>6.9903283322455252</v>
      </c>
      <c r="I92" s="113"/>
    </row>
    <row r="93" spans="1:9" x14ac:dyDescent="0.2">
      <c r="A93" s="203"/>
      <c r="B93" s="107" t="s">
        <v>110</v>
      </c>
      <c r="C93" s="104">
        <v>1067607.3384999998</v>
      </c>
      <c r="D93" s="110">
        <v>-8.0917218785933507</v>
      </c>
      <c r="E93" s="110">
        <v>6.4972740007841736</v>
      </c>
      <c r="F93" s="110">
        <v>2.5966670352567434</v>
      </c>
      <c r="G93" s="110">
        <v>6.6604202245058843</v>
      </c>
      <c r="I93" s="113"/>
    </row>
    <row r="94" spans="1:9" x14ac:dyDescent="0.2">
      <c r="A94" s="203"/>
      <c r="B94" s="107" t="s">
        <v>111</v>
      </c>
      <c r="C94" s="104">
        <v>1106888.899</v>
      </c>
      <c r="D94" s="110">
        <v>3.6794015068490671</v>
      </c>
      <c r="E94" s="110">
        <v>6.9885511217382117</v>
      </c>
      <c r="F94" s="110">
        <v>12.472749204833121</v>
      </c>
      <c r="G94" s="110">
        <v>6.9885511217382117</v>
      </c>
      <c r="I94" s="113"/>
    </row>
    <row r="95" spans="1:9" x14ac:dyDescent="0.2">
      <c r="A95" s="203">
        <v>2016</v>
      </c>
      <c r="B95" s="107" t="s">
        <v>112</v>
      </c>
      <c r="C95" s="104">
        <v>939138.76699999999</v>
      </c>
      <c r="D95" s="110">
        <v>-15.155101126368775</v>
      </c>
      <c r="E95" s="110">
        <v>1.2168406318893972</v>
      </c>
      <c r="F95" s="110">
        <v>1.2168406318893972</v>
      </c>
      <c r="G95" s="110">
        <v>6.0424380786452332</v>
      </c>
      <c r="I95" s="113"/>
    </row>
    <row r="96" spans="1:9" x14ac:dyDescent="0.2">
      <c r="A96" s="203"/>
      <c r="B96" s="107" t="s">
        <v>113</v>
      </c>
      <c r="C96" s="104">
        <v>1045943.8569999998</v>
      </c>
      <c r="D96" s="110">
        <v>11.372663311640284</v>
      </c>
      <c r="E96" s="110">
        <v>3.7124831596974843</v>
      </c>
      <c r="F96" s="110">
        <v>6.0605191193752148</v>
      </c>
      <c r="G96" s="110">
        <v>6.0294705716585639</v>
      </c>
      <c r="I96" s="113"/>
    </row>
    <row r="97" spans="1:9" x14ac:dyDescent="0.2">
      <c r="A97" s="203"/>
      <c r="B97" s="107" t="s">
        <v>114</v>
      </c>
      <c r="C97" s="104">
        <v>1007468.491</v>
      </c>
      <c r="D97" s="110">
        <v>-3.678530711041772</v>
      </c>
      <c r="E97" s="110">
        <v>-4.7519770508799297E-2</v>
      </c>
      <c r="F97" s="110">
        <v>-6.7114810455116185</v>
      </c>
      <c r="G97" s="110">
        <v>5.0997504297085356</v>
      </c>
      <c r="I97" s="113"/>
    </row>
    <row r="98" spans="1:9" x14ac:dyDescent="0.2">
      <c r="A98" s="203"/>
      <c r="B98" s="107" t="s">
        <v>102</v>
      </c>
      <c r="C98" s="104">
        <v>1058103.0590000001</v>
      </c>
      <c r="D98" s="110">
        <v>5.0259207560666042</v>
      </c>
      <c r="E98" s="110">
        <v>1.4340891324729341</v>
      </c>
      <c r="F98" s="110">
        <v>5.8725989550917319</v>
      </c>
      <c r="G98" s="110">
        <v>5.2149757204070113</v>
      </c>
      <c r="I98" s="113"/>
    </row>
    <row r="99" spans="1:9" x14ac:dyDescent="0.2">
      <c r="A99" s="203"/>
      <c r="B99" s="107" t="s">
        <v>104</v>
      </c>
      <c r="C99" s="104">
        <v>1005410.9814999998</v>
      </c>
      <c r="D99" s="110">
        <v>-4.9798625050568308</v>
      </c>
      <c r="E99" s="110">
        <v>1.4290821455361424E-2</v>
      </c>
      <c r="F99" s="110">
        <v>-5.3247207090815607</v>
      </c>
      <c r="G99" s="110">
        <v>4.5170267108424156</v>
      </c>
      <c r="I99" s="113"/>
    </row>
    <row r="100" spans="1:9" x14ac:dyDescent="0.2">
      <c r="A100" s="203"/>
      <c r="B100" s="107" t="s">
        <v>105</v>
      </c>
      <c r="C100" s="104">
        <v>997177.49849999999</v>
      </c>
      <c r="D100" s="110">
        <v>-0.81891715442733437</v>
      </c>
      <c r="E100" s="110">
        <v>-0.23386602863692474</v>
      </c>
      <c r="F100" s="110">
        <v>-1.4733984847348722</v>
      </c>
      <c r="G100" s="110">
        <v>3.6052561642475638</v>
      </c>
      <c r="I100" s="113"/>
    </row>
    <row r="101" spans="1:9" x14ac:dyDescent="0.2">
      <c r="A101" s="203"/>
      <c r="B101" s="107" t="s">
        <v>106</v>
      </c>
      <c r="C101" s="104">
        <v>924987.70199999982</v>
      </c>
      <c r="D101" s="110">
        <v>-7.2394129037800514</v>
      </c>
      <c r="E101" s="110">
        <v>-3.3459904496893813</v>
      </c>
      <c r="F101" s="110">
        <v>-19.731848709042154</v>
      </c>
      <c r="G101" s="110">
        <v>1.0041161214576562</v>
      </c>
      <c r="I101" s="113"/>
    </row>
    <row r="102" spans="1:9" x14ac:dyDescent="0.2">
      <c r="A102" s="203"/>
      <c r="B102" s="107" t="s">
        <v>107</v>
      </c>
      <c r="C102" s="104">
        <v>1089617.8940000003</v>
      </c>
      <c r="D102" s="110">
        <v>17.798095222675791</v>
      </c>
      <c r="E102" s="110">
        <v>-3.1229110567342104</v>
      </c>
      <c r="F102" s="110">
        <v>-1.6694645302527249</v>
      </c>
      <c r="G102" s="110">
        <v>0.1480514303615621</v>
      </c>
      <c r="I102" s="113"/>
    </row>
    <row r="103" spans="1:9" x14ac:dyDescent="0.2">
      <c r="A103" s="203"/>
      <c r="B103" s="107" t="s">
        <v>108</v>
      </c>
      <c r="C103" s="104">
        <v>1015052.3179999999</v>
      </c>
      <c r="D103" s="110">
        <v>-6.8432774838406267</v>
      </c>
      <c r="E103" s="110">
        <v>-4.0945515193693751</v>
      </c>
      <c r="F103" s="110">
        <v>-11.175426646759135</v>
      </c>
      <c r="G103" s="110">
        <v>-1.3196458082946094</v>
      </c>
      <c r="I103" s="113"/>
    </row>
    <row r="104" spans="1:9" x14ac:dyDescent="0.2">
      <c r="A104" s="203"/>
      <c r="B104" s="107" t="s">
        <v>109</v>
      </c>
      <c r="C104" s="104">
        <v>993667.2855</v>
      </c>
      <c r="D104" s="110">
        <v>-2.1067911595074928</v>
      </c>
      <c r="E104" s="110">
        <v>-5.2266810287619307</v>
      </c>
      <c r="F104" s="110">
        <v>-14.457079918360634</v>
      </c>
      <c r="G104" s="110">
        <v>-3.2072796362126326</v>
      </c>
      <c r="I104" s="113"/>
    </row>
    <row r="105" spans="1:9" x14ac:dyDescent="0.2">
      <c r="A105" s="203"/>
      <c r="B105" s="107" t="s">
        <v>110</v>
      </c>
      <c r="C105" s="104">
        <v>1017490.6450000003</v>
      </c>
      <c r="D105" s="110">
        <v>2.3975187517633278</v>
      </c>
      <c r="E105" s="110">
        <v>-5.1781016287168598</v>
      </c>
      <c r="F105" s="110">
        <v>-4.6943002068919952</v>
      </c>
      <c r="G105" s="110">
        <v>-3.808591990975259</v>
      </c>
      <c r="I105" s="113"/>
    </row>
    <row r="106" spans="1:9" x14ac:dyDescent="0.2">
      <c r="A106" s="203"/>
      <c r="B106" s="107" t="s">
        <v>111</v>
      </c>
      <c r="C106" s="104">
        <v>1006878.6065000003</v>
      </c>
      <c r="D106" s="110">
        <v>-1.0429617758303755</v>
      </c>
      <c r="E106" s="110">
        <v>-5.5114755261858477</v>
      </c>
      <c r="F106" s="110">
        <v>-9.0352602316594073</v>
      </c>
      <c r="G106" s="110">
        <v>-5.5114755261858477</v>
      </c>
      <c r="I106" s="113"/>
    </row>
    <row r="107" spans="1:9" x14ac:dyDescent="0.2">
      <c r="A107" s="203">
        <v>2017</v>
      </c>
      <c r="B107" s="107" t="s">
        <v>112</v>
      </c>
      <c r="C107" s="104">
        <v>913190.40699999989</v>
      </c>
      <c r="D107" s="110">
        <v>-9.3048157836691949</v>
      </c>
      <c r="E107" s="110">
        <v>-2.7629953007785986</v>
      </c>
      <c r="F107" s="110">
        <f t="shared" ref="F107:F156" si="0">100*(C107/C95-1)</f>
        <v>-2.7629953007786034</v>
      </c>
      <c r="G107" s="110">
        <v>-5.797138857120288</v>
      </c>
      <c r="I107" s="113"/>
    </row>
    <row r="108" spans="1:9" x14ac:dyDescent="0.2">
      <c r="A108" s="203"/>
      <c r="B108" s="107" t="s">
        <v>113</v>
      </c>
      <c r="C108" s="104">
        <v>1007968.2989999999</v>
      </c>
      <c r="D108" s="110">
        <v>10.378765619249442</v>
      </c>
      <c r="E108" s="110">
        <v>-3.2202144750625763</v>
      </c>
      <c r="F108" s="110">
        <f t="shared" si="0"/>
        <v>-3.6307453546237434</v>
      </c>
      <c r="G108" s="110">
        <v>-6.5292351450239892</v>
      </c>
      <c r="I108" s="113"/>
    </row>
    <row r="109" spans="1:9" x14ac:dyDescent="0.2">
      <c r="A109" s="203"/>
      <c r="B109" s="107" t="s">
        <v>114</v>
      </c>
      <c r="C109" s="104">
        <v>1083268.2308999998</v>
      </c>
      <c r="D109" s="110">
        <v>7.4704662810035405</v>
      </c>
      <c r="E109" s="110">
        <v>0.39684608361316975</v>
      </c>
      <c r="F109" s="110">
        <f t="shared" si="0"/>
        <v>7.5237826867182722</v>
      </c>
      <c r="G109" s="110">
        <v>-5.4082364043516975</v>
      </c>
      <c r="I109" s="113"/>
    </row>
    <row r="110" spans="1:9" x14ac:dyDescent="0.2">
      <c r="A110" s="203"/>
      <c r="B110" s="107" t="s">
        <v>102</v>
      </c>
      <c r="C110" s="104">
        <v>900004.94350000005</v>
      </c>
      <c r="D110" s="110">
        <v>-16.917627801910264</v>
      </c>
      <c r="E110" s="110">
        <v>-3.6098439244347134</v>
      </c>
      <c r="F110" s="110">
        <f t="shared" si="0"/>
        <v>-14.941655650198815</v>
      </c>
      <c r="G110" s="110">
        <v>-7.0687974872151358</v>
      </c>
      <c r="I110" s="113"/>
    </row>
    <row r="111" spans="1:9" x14ac:dyDescent="0.2">
      <c r="A111" s="203"/>
      <c r="B111" s="107" t="s">
        <v>104</v>
      </c>
      <c r="C111" s="104">
        <v>999046.00350000034</v>
      </c>
      <c r="D111" s="110">
        <v>11.004501776939435</v>
      </c>
      <c r="E111" s="110">
        <v>-3.0179055630644882</v>
      </c>
      <c r="F111" s="110">
        <f t="shared" si="0"/>
        <v>-0.63307225772523124</v>
      </c>
      <c r="G111" s="110">
        <v>-6.708195253324547</v>
      </c>
      <c r="I111" s="113"/>
    </row>
    <row r="112" spans="1:9" x14ac:dyDescent="0.2">
      <c r="A112" s="203"/>
      <c r="B112" s="107" t="s">
        <v>105</v>
      </c>
      <c r="C112" s="104">
        <v>983520.26650000003</v>
      </c>
      <c r="D112" s="110">
        <v>-1.5540562642369138</v>
      </c>
      <c r="E112" s="110">
        <v>-2.7463710461060913</v>
      </c>
      <c r="F112" s="110">
        <f t="shared" si="0"/>
        <v>-1.3695888666304445</v>
      </c>
      <c r="G112" s="110">
        <v>-6.7062054502884081</v>
      </c>
      <c r="I112" s="113"/>
    </row>
    <row r="113" spans="1:10" x14ac:dyDescent="0.2">
      <c r="A113" s="203"/>
      <c r="B113" s="107" t="s">
        <v>106</v>
      </c>
      <c r="C113" s="104">
        <v>1041467.7605</v>
      </c>
      <c r="D113" s="110">
        <v>5.8918454427191902</v>
      </c>
      <c r="E113" s="110">
        <v>-0.71313846865504615</v>
      </c>
      <c r="F113" s="110">
        <f t="shared" si="0"/>
        <v>12.592606177157606</v>
      </c>
      <c r="G113" s="110">
        <v>-4.090923942852811</v>
      </c>
      <c r="I113" s="113"/>
    </row>
    <row r="114" spans="1:10" x14ac:dyDescent="0.2">
      <c r="A114" s="203"/>
      <c r="B114" s="107" t="s">
        <v>107</v>
      </c>
      <c r="C114" s="104">
        <v>1033008.4924999999</v>
      </c>
      <c r="D114" s="110">
        <v>-0.81224482608456272</v>
      </c>
      <c r="E114" s="110">
        <v>-1.3184909198062797</v>
      </c>
      <c r="F114" s="110">
        <f t="shared" si="0"/>
        <v>-5.1953443323316417</v>
      </c>
      <c r="G114" s="110">
        <v>-4.4006990992514972</v>
      </c>
      <c r="I114" s="113"/>
    </row>
    <row r="115" spans="1:10" x14ac:dyDescent="0.2">
      <c r="A115" s="203"/>
      <c r="B115" s="107" t="s">
        <v>108</v>
      </c>
      <c r="C115" s="104">
        <v>1022836.0429999996</v>
      </c>
      <c r="D115" s="110">
        <v>-0.984740161756259</v>
      </c>
      <c r="E115" s="110">
        <v>-1.0854475490719722</v>
      </c>
      <c r="F115" s="110">
        <f t="shared" si="0"/>
        <v>0.7668299320114258</v>
      </c>
      <c r="G115" s="110">
        <v>-3.354946044826761</v>
      </c>
      <c r="I115" s="113"/>
    </row>
    <row r="116" spans="1:10" x14ac:dyDescent="0.2">
      <c r="A116" s="203"/>
      <c r="B116" s="107" t="s">
        <v>109</v>
      </c>
      <c r="C116" s="104">
        <v>1029658.6714999999</v>
      </c>
      <c r="D116" s="110">
        <v>0.66703051253351742</v>
      </c>
      <c r="E116" s="110">
        <v>-0.62123072568064686</v>
      </c>
      <c r="F116" s="110">
        <f t="shared" si="0"/>
        <v>3.6220761743091412</v>
      </c>
      <c r="G116" s="110">
        <v>-1.7363856724598747</v>
      </c>
      <c r="I116" s="113"/>
    </row>
    <row r="117" spans="1:10" x14ac:dyDescent="0.2">
      <c r="A117" s="203"/>
      <c r="B117" s="107" t="s">
        <v>110</v>
      </c>
      <c r="C117" s="104">
        <v>1021276.6684999999</v>
      </c>
      <c r="D117" s="110">
        <v>-0.81405646667250808</v>
      </c>
      <c r="E117" s="110">
        <v>-0.53012801499065176</v>
      </c>
      <c r="F117" s="110">
        <f t="shared" si="0"/>
        <v>0.37209418274304351</v>
      </c>
      <c r="G117" s="110">
        <v>-1.3017268202676036</v>
      </c>
      <c r="I117" s="113"/>
    </row>
    <row r="118" spans="1:10" x14ac:dyDescent="0.2">
      <c r="A118" s="203"/>
      <c r="B118" s="107" t="s">
        <v>111</v>
      </c>
      <c r="C118" s="104">
        <v>948589.07400000014</v>
      </c>
      <c r="D118" s="110">
        <v>-7.1173264544229458</v>
      </c>
      <c r="E118" s="110">
        <v>-0.96771219934373676</v>
      </c>
      <c r="F118" s="110">
        <f t="shared" si="0"/>
        <v>-5.7891320883874826</v>
      </c>
      <c r="G118" s="110">
        <v>-0.96771219934373676</v>
      </c>
      <c r="I118" s="113"/>
    </row>
    <row r="119" spans="1:10" x14ac:dyDescent="0.2">
      <c r="A119" s="203">
        <v>2018</v>
      </c>
      <c r="B119" s="107" t="s">
        <v>112</v>
      </c>
      <c r="C119" s="104">
        <v>909395.54500000004</v>
      </c>
      <c r="D119" s="110">
        <f t="shared" ref="D119:D156" si="1">100*(C119/C118-1)</f>
        <v>-4.1317710770933935</v>
      </c>
      <c r="E119" s="110">
        <v>-0.41556086999059971</v>
      </c>
      <c r="F119" s="110">
        <f t="shared" si="0"/>
        <v>-0.41556086999059438</v>
      </c>
      <c r="G119" s="110">
        <f t="shared" ref="G119:G156" si="2">100*(SUM(C108:C119)/SUM(C96:C107)-1)</f>
        <v>-0.78632575652969328</v>
      </c>
      <c r="I119" s="113"/>
    </row>
    <row r="120" spans="1:10" x14ac:dyDescent="0.2">
      <c r="A120" s="203"/>
      <c r="B120" s="107" t="s">
        <v>113</v>
      </c>
      <c r="C120" s="104">
        <v>960500.28150000016</v>
      </c>
      <c r="D120" s="110">
        <f t="shared" si="1"/>
        <v>5.619637877157202</v>
      </c>
      <c r="E120" s="110">
        <v>-2.6683313221286653</v>
      </c>
      <c r="F120" s="110">
        <f t="shared" si="0"/>
        <v>-4.7092768241910443</v>
      </c>
      <c r="G120" s="110">
        <f t="shared" si="2"/>
        <v>-0.867667123708038</v>
      </c>
      <c r="I120" s="113"/>
    </row>
    <row r="121" spans="1:10" x14ac:dyDescent="0.2">
      <c r="A121" s="203"/>
      <c r="B121" s="107" t="s">
        <v>114</v>
      </c>
      <c r="C121" s="104">
        <v>978879.9053061225</v>
      </c>
      <c r="D121" s="110">
        <f t="shared" si="1"/>
        <v>1.913546946328748</v>
      </c>
      <c r="E121" s="110">
        <v>-5.1807285836173378</v>
      </c>
      <c r="F121" s="110">
        <f t="shared" si="0"/>
        <v>-9.6364245360680005</v>
      </c>
      <c r="G121" s="110">
        <f t="shared" si="2"/>
        <v>-2.3498197595520964</v>
      </c>
      <c r="I121" s="113"/>
    </row>
    <row r="122" spans="1:10" x14ac:dyDescent="0.2">
      <c r="A122" s="203"/>
      <c r="B122" s="107" t="s">
        <v>102</v>
      </c>
      <c r="C122" s="104">
        <v>1030819.5475000006</v>
      </c>
      <c r="D122" s="110">
        <f t="shared" si="1"/>
        <v>5.3060280339124022</v>
      </c>
      <c r="E122" s="110">
        <v>-0.63611305958633579</v>
      </c>
      <c r="F122" s="110">
        <f t="shared" si="0"/>
        <v>14.534876163155275</v>
      </c>
      <c r="G122" s="110">
        <f t="shared" si="2"/>
        <v>3.5830615566312396E-2</v>
      </c>
      <c r="I122" s="113"/>
    </row>
    <row r="123" spans="1:10" x14ac:dyDescent="0.2">
      <c r="A123" s="203"/>
      <c r="B123" s="107" t="s">
        <v>104</v>
      </c>
      <c r="C123" s="104">
        <v>984012.02788435412</v>
      </c>
      <c r="D123" s="110">
        <f t="shared" si="1"/>
        <v>-4.540806364136829</v>
      </c>
      <c r="E123" s="110">
        <v>-0.81310811741261091</v>
      </c>
      <c r="F123" s="110">
        <f t="shared" si="0"/>
        <v>-1.5048331671391524</v>
      </c>
      <c r="G123" s="110">
        <f t="shared" si="2"/>
        <v>-3.6704229208806005E-2</v>
      </c>
      <c r="I123" s="113"/>
    </row>
    <row r="124" spans="1:10" x14ac:dyDescent="0.2">
      <c r="A124" s="203"/>
      <c r="B124" s="107" t="s">
        <v>105</v>
      </c>
      <c r="C124" s="104">
        <v>943219.3038301589</v>
      </c>
      <c r="D124" s="110">
        <f t="shared" si="1"/>
        <v>-4.1455513650478837</v>
      </c>
      <c r="E124" s="110">
        <v>-1.3618407434681501</v>
      </c>
      <c r="F124" s="110">
        <f t="shared" si="0"/>
        <v>-4.0976240187970863</v>
      </c>
      <c r="G124" s="110">
        <f t="shared" si="2"/>
        <v>-0.25999228816100395</v>
      </c>
      <c r="H124" s="113"/>
      <c r="I124" s="113"/>
    </row>
    <row r="125" spans="1:10" x14ac:dyDescent="0.2">
      <c r="A125" s="203"/>
      <c r="B125" s="107" t="s">
        <v>106</v>
      </c>
      <c r="C125" s="104">
        <v>990012.08699999982</v>
      </c>
      <c r="D125" s="110">
        <f t="shared" si="1"/>
        <v>4.9609653852320523</v>
      </c>
      <c r="E125" s="110">
        <v>-1.8998031392820423</v>
      </c>
      <c r="F125" s="110">
        <f t="shared" si="0"/>
        <v>-4.9406880799936381</v>
      </c>
      <c r="G125" s="110">
        <f t="shared" si="2"/>
        <v>-1.6510012593331624</v>
      </c>
      <c r="H125" s="113"/>
      <c r="I125" s="113"/>
    </row>
    <row r="126" spans="1:10" x14ac:dyDescent="0.2">
      <c r="A126" s="203"/>
      <c r="B126" s="107" t="s">
        <v>107</v>
      </c>
      <c r="C126" s="104">
        <v>1061280.1780000001</v>
      </c>
      <c r="D126" s="110">
        <f t="shared" si="1"/>
        <v>7.1987091810122861</v>
      </c>
      <c r="E126" s="110">
        <v>-1.2981958132682649</v>
      </c>
      <c r="F126" s="110">
        <f t="shared" si="0"/>
        <v>2.7368299201083524</v>
      </c>
      <c r="G126" s="110">
        <f t="shared" si="2"/>
        <v>-0.95113029896668477</v>
      </c>
      <c r="H126" s="113"/>
      <c r="I126" s="113"/>
    </row>
    <row r="127" spans="1:10" x14ac:dyDescent="0.2">
      <c r="A127" s="203"/>
      <c r="B127" s="107" t="s">
        <v>108</v>
      </c>
      <c r="C127" s="104">
        <v>1030848.1029999997</v>
      </c>
      <c r="D127" s="110">
        <f t="shared" si="1"/>
        <v>-2.8674873639259135</v>
      </c>
      <c r="E127" s="110">
        <v>-1.0612218705951619</v>
      </c>
      <c r="F127" s="110">
        <f t="shared" si="0"/>
        <v>0.78331811386902483</v>
      </c>
      <c r="G127" s="110">
        <f t="shared" si="2"/>
        <v>-0.94861105529472356</v>
      </c>
      <c r="H127" s="113"/>
      <c r="I127" s="113"/>
      <c r="J127" s="113"/>
    </row>
    <row r="128" spans="1:10" x14ac:dyDescent="0.2">
      <c r="A128" s="203"/>
      <c r="B128" s="107" t="s">
        <v>109</v>
      </c>
      <c r="C128" s="104">
        <v>1083220.1620000002</v>
      </c>
      <c r="D128" s="110">
        <f t="shared" si="1"/>
        <v>5.0804826479853071</v>
      </c>
      <c r="E128" s="110">
        <v>-0.41723692561301107</v>
      </c>
      <c r="F128" s="110">
        <f t="shared" si="0"/>
        <v>5.2018685397921427</v>
      </c>
      <c r="G128" s="110">
        <f t="shared" si="2"/>
        <v>-0.79982372088918119</v>
      </c>
      <c r="I128" s="113"/>
      <c r="J128" s="118"/>
    </row>
    <row r="129" spans="1:10" x14ac:dyDescent="0.2">
      <c r="A129" s="203"/>
      <c r="B129" s="107" t="s">
        <v>110</v>
      </c>
      <c r="C129" s="104">
        <v>1064519.6965000003</v>
      </c>
      <c r="D129" s="110">
        <f t="shared" si="1"/>
        <v>-1.7263771628357016</v>
      </c>
      <c r="E129" s="110">
        <v>1.3239860252483027E-2</v>
      </c>
      <c r="F129" s="110">
        <f t="shared" si="0"/>
        <v>4.2342128566898118</v>
      </c>
      <c r="G129" s="110">
        <f t="shared" si="2"/>
        <v>-0.471914086960179</v>
      </c>
      <c r="I129" s="113"/>
      <c r="J129" s="119"/>
    </row>
    <row r="130" spans="1:10" x14ac:dyDescent="0.2">
      <c r="A130" s="203"/>
      <c r="B130" s="107" t="s">
        <v>111</v>
      </c>
      <c r="C130" s="104">
        <v>973383.72750000004</v>
      </c>
      <c r="D130" s="110">
        <f t="shared" si="1"/>
        <v>-8.5612290030558587</v>
      </c>
      <c r="E130" s="110">
        <v>0.21909267714792691</v>
      </c>
      <c r="F130" s="110">
        <f t="shared" si="0"/>
        <v>2.6138455712383601</v>
      </c>
      <c r="G130" s="110">
        <f t="shared" si="2"/>
        <v>0.21909267714792513</v>
      </c>
      <c r="I130" s="113"/>
    </row>
    <row r="131" spans="1:10" x14ac:dyDescent="0.2">
      <c r="A131" s="203">
        <v>2019</v>
      </c>
      <c r="B131" s="107" t="s">
        <v>112</v>
      </c>
      <c r="C131" s="104">
        <v>917158.47100000002</v>
      </c>
      <c r="D131" s="110">
        <f t="shared" si="1"/>
        <v>-5.7762683833236794</v>
      </c>
      <c r="E131" s="110">
        <v>0.85363580706787445</v>
      </c>
      <c r="F131" s="110">
        <f t="shared" si="0"/>
        <v>0.85363580706787623</v>
      </c>
      <c r="G131" s="110">
        <f t="shared" si="2"/>
        <v>0.3156374488372693</v>
      </c>
      <c r="H131" s="113"/>
      <c r="I131" s="113"/>
    </row>
    <row r="132" spans="1:10" x14ac:dyDescent="0.2">
      <c r="A132" s="203"/>
      <c r="B132" s="107" t="s">
        <v>113</v>
      </c>
      <c r="C132" s="104">
        <v>972510.6819999998</v>
      </c>
      <c r="D132" s="110">
        <f t="shared" si="1"/>
        <v>6.0351850580028898</v>
      </c>
      <c r="E132" s="110">
        <v>1.0574560475387926</v>
      </c>
      <c r="F132" s="110">
        <f t="shared" si="0"/>
        <v>1.2504317522159525</v>
      </c>
      <c r="G132" s="110">
        <f t="shared" si="2"/>
        <v>0.81534735995196783</v>
      </c>
      <c r="H132" s="113"/>
      <c r="I132" s="113"/>
    </row>
    <row r="133" spans="1:10" x14ac:dyDescent="0.2">
      <c r="A133" s="203"/>
      <c r="B133" s="107" t="s">
        <v>114</v>
      </c>
      <c r="C133" s="104">
        <v>1035824.2725000002</v>
      </c>
      <c r="D133" s="110">
        <f t="shared" si="1"/>
        <v>6.5103234002318544</v>
      </c>
      <c r="E133" s="110">
        <v>2.6930057300522634</v>
      </c>
      <c r="F133" s="110">
        <f t="shared" si="0"/>
        <v>5.8172986170422547</v>
      </c>
      <c r="G133" s="110">
        <f t="shared" si="2"/>
        <v>2.1865115637798915</v>
      </c>
      <c r="H133" s="113"/>
      <c r="I133" s="113"/>
    </row>
    <row r="134" spans="1:10" x14ac:dyDescent="0.2">
      <c r="A134" s="203"/>
      <c r="B134" s="107" t="s">
        <v>102</v>
      </c>
      <c r="C134" s="104">
        <v>991119.65649999981</v>
      </c>
      <c r="D134" s="110">
        <f t="shared" si="1"/>
        <v>-4.3158494338141118</v>
      </c>
      <c r="E134" s="110">
        <v>0.95416660834007416</v>
      </c>
      <c r="F134" s="110">
        <f t="shared" si="0"/>
        <v>-3.8512939627777798</v>
      </c>
      <c r="G134" s="110">
        <f t="shared" si="2"/>
        <v>0.73676830197568766</v>
      </c>
      <c r="H134" s="113"/>
      <c r="I134" s="113"/>
    </row>
    <row r="135" spans="1:10" x14ac:dyDescent="0.2">
      <c r="A135" s="203"/>
      <c r="B135" s="107" t="s">
        <v>104</v>
      </c>
      <c r="C135" s="104">
        <v>1054963.3885000001</v>
      </c>
      <c r="D135" s="110">
        <f t="shared" si="1"/>
        <v>6.4415766130050844</v>
      </c>
      <c r="E135" s="110">
        <v>2.2199399846673202</v>
      </c>
      <c r="F135" s="110">
        <f t="shared" si="0"/>
        <v>7.2104159913769506</v>
      </c>
      <c r="G135" s="110">
        <f t="shared" si="2"/>
        <v>1.4576018523214218</v>
      </c>
      <c r="H135" s="113"/>
      <c r="I135" s="113"/>
    </row>
    <row r="136" spans="1:10" x14ac:dyDescent="0.2">
      <c r="A136" s="203"/>
      <c r="B136" s="107" t="s">
        <v>105</v>
      </c>
      <c r="C136" s="104">
        <v>979305.17300000007</v>
      </c>
      <c r="D136" s="110">
        <f t="shared" si="1"/>
        <v>-7.1716437105532771</v>
      </c>
      <c r="E136" s="110">
        <v>2.4807875648631637</v>
      </c>
      <c r="F136" s="110">
        <f t="shared" si="0"/>
        <v>3.825819618333326</v>
      </c>
      <c r="G136" s="110">
        <f t="shared" si="2"/>
        <v>2.1042453043597087</v>
      </c>
      <c r="H136" s="113"/>
      <c r="I136" s="113"/>
    </row>
    <row r="137" spans="1:10" x14ac:dyDescent="0.2">
      <c r="A137" s="203"/>
      <c r="B137" s="107" t="s">
        <v>106</v>
      </c>
      <c r="C137" s="104">
        <v>1113127.7490000003</v>
      </c>
      <c r="D137" s="110">
        <f t="shared" si="1"/>
        <v>13.66505351851135</v>
      </c>
      <c r="E137" s="110">
        <v>3.93080822349323</v>
      </c>
      <c r="F137" s="110">
        <f t="shared" si="0"/>
        <v>12.435773625054791</v>
      </c>
      <c r="G137" s="110">
        <f t="shared" si="2"/>
        <v>3.5862821899536934</v>
      </c>
      <c r="H137" s="113"/>
      <c r="I137" s="113"/>
    </row>
    <row r="138" spans="1:10" x14ac:dyDescent="0.2">
      <c r="A138" s="203"/>
      <c r="B138" s="107" t="s">
        <v>107</v>
      </c>
      <c r="C138" s="104">
        <v>1099300.5135000004</v>
      </c>
      <c r="D138" s="110">
        <f t="shared" si="1"/>
        <v>-1.2421966402707985</v>
      </c>
      <c r="E138" s="110">
        <v>3.8837670286544892</v>
      </c>
      <c r="F138" s="110">
        <f t="shared" si="0"/>
        <v>3.5824974675066734</v>
      </c>
      <c r="G138" s="110">
        <f t="shared" si="2"/>
        <v>3.6598040347654681</v>
      </c>
      <c r="H138" s="113"/>
      <c r="I138" s="113"/>
    </row>
    <row r="139" spans="1:10" x14ac:dyDescent="0.2">
      <c r="A139" s="203"/>
      <c r="B139" s="107" t="s">
        <v>108</v>
      </c>
      <c r="C139" s="104">
        <v>1078411.7235000001</v>
      </c>
      <c r="D139" s="110">
        <f t="shared" si="1"/>
        <v>-1.9001892333783799</v>
      </c>
      <c r="E139" s="110">
        <v>3.9684549544612082</v>
      </c>
      <c r="F139" s="110">
        <f t="shared" si="0"/>
        <v>4.6140280378437426</v>
      </c>
      <c r="G139" s="110">
        <f t="shared" si="2"/>
        <v>3.9900253682131792</v>
      </c>
      <c r="H139" s="113"/>
      <c r="I139" s="113"/>
    </row>
    <row r="140" spans="1:10" x14ac:dyDescent="0.2">
      <c r="A140" s="203"/>
      <c r="B140" s="107" t="s">
        <v>109</v>
      </c>
      <c r="C140" s="104">
        <v>1110885.7084999997</v>
      </c>
      <c r="D140" s="110">
        <f t="shared" si="1"/>
        <v>3.0112789292205511</v>
      </c>
      <c r="E140" s="110">
        <v>3.8148120527592653</v>
      </c>
      <c r="F140" s="110">
        <f t="shared" si="0"/>
        <v>2.554009560615933</v>
      </c>
      <c r="G140" s="110">
        <f t="shared" si="2"/>
        <v>3.7552829723121794</v>
      </c>
      <c r="H140" s="113"/>
      <c r="I140" s="113"/>
    </row>
    <row r="141" spans="1:10" x14ac:dyDescent="0.2">
      <c r="A141" s="203"/>
      <c r="B141" s="107" t="s">
        <v>110</v>
      </c>
      <c r="C141" s="104">
        <v>1083302.7865000004</v>
      </c>
      <c r="D141" s="110">
        <f t="shared" si="1"/>
        <v>-2.4829666804557116</v>
      </c>
      <c r="E141" s="110">
        <v>3.6170507458096495</v>
      </c>
      <c r="F141" s="110">
        <f t="shared" si="0"/>
        <v>1.764466177728452</v>
      </c>
      <c r="G141" s="110">
        <f t="shared" si="2"/>
        <v>3.5376509984355708</v>
      </c>
      <c r="H141" s="113"/>
      <c r="I141" s="113"/>
    </row>
    <row r="142" spans="1:10" x14ac:dyDescent="0.2">
      <c r="A142" s="203"/>
      <c r="B142" s="107" t="s">
        <v>111</v>
      </c>
      <c r="C142" s="104">
        <v>1079406.9374999995</v>
      </c>
      <c r="D142" s="110">
        <f t="shared" si="1"/>
        <v>-0.35962697119867881</v>
      </c>
      <c r="E142" s="110">
        <v>4.2066834903879453</v>
      </c>
      <c r="F142" s="110">
        <f t="shared" si="0"/>
        <v>10.892231604518932</v>
      </c>
      <c r="G142" s="110">
        <f t="shared" si="2"/>
        <v>4.2066834903879524</v>
      </c>
      <c r="H142" s="113"/>
      <c r="I142" s="113"/>
    </row>
    <row r="143" spans="1:10" x14ac:dyDescent="0.2">
      <c r="A143" s="203">
        <v>2020</v>
      </c>
      <c r="B143" s="131" t="s">
        <v>112</v>
      </c>
      <c r="C143" s="104">
        <v>994701.29899999988</v>
      </c>
      <c r="D143" s="110">
        <f t="shared" si="1"/>
        <v>-7.8474239470968428</v>
      </c>
      <c r="E143" s="110">
        <v>8.4546815465219538</v>
      </c>
      <c r="F143" s="110">
        <f t="shared" si="0"/>
        <v>8.4546815465219574</v>
      </c>
      <c r="G143" s="110">
        <f t="shared" si="2"/>
        <v>4.7846015048277568</v>
      </c>
      <c r="H143" s="113"/>
      <c r="I143" s="113"/>
      <c r="J143" s="117"/>
    </row>
    <row r="144" spans="1:10" x14ac:dyDescent="0.2">
      <c r="A144" s="203"/>
      <c r="B144" s="131" t="s">
        <v>113</v>
      </c>
      <c r="C144" s="104">
        <v>1024532.777</v>
      </c>
      <c r="D144" s="110">
        <f t="shared" si="1"/>
        <v>2.999038809941279</v>
      </c>
      <c r="E144" s="110">
        <v>6.8564871683651774</v>
      </c>
      <c r="F144" s="110">
        <f t="shared" si="0"/>
        <v>5.3492569246658572</v>
      </c>
      <c r="G144" s="110">
        <f t="shared" si="2"/>
        <v>5.1124276968159688</v>
      </c>
      <c r="H144" s="113"/>
      <c r="I144" s="113"/>
    </row>
    <row r="145" spans="1:9" x14ac:dyDescent="0.2">
      <c r="A145" s="203"/>
      <c r="B145" s="131" t="s">
        <v>114</v>
      </c>
      <c r="C145" s="104">
        <v>739689.42099999986</v>
      </c>
      <c r="D145" s="110">
        <f t="shared" si="1"/>
        <v>-27.802268740885793</v>
      </c>
      <c r="E145" s="110">
        <v>-5.6937379194940974</v>
      </c>
      <c r="F145" s="110">
        <f t="shared" si="0"/>
        <v>-28.589294474174455</v>
      </c>
      <c r="G145" s="110">
        <f t="shared" si="2"/>
        <v>2.1671467700882019</v>
      </c>
      <c r="H145" s="113"/>
      <c r="I145" s="113"/>
    </row>
    <row r="146" spans="1:9" x14ac:dyDescent="0.2">
      <c r="A146" s="203"/>
      <c r="B146" s="131" t="s">
        <v>102</v>
      </c>
      <c r="C146" s="104">
        <v>242413.68499999997</v>
      </c>
      <c r="D146" s="110">
        <f t="shared" si="1"/>
        <v>-67.227639314852382</v>
      </c>
      <c r="E146" s="110">
        <v>-23.369066099646957</v>
      </c>
      <c r="F146" s="110">
        <f t="shared" si="0"/>
        <v>-75.541431005813166</v>
      </c>
      <c r="G146" s="110">
        <f t="shared" si="2"/>
        <v>-3.7109918170291079</v>
      </c>
      <c r="H146" s="113"/>
      <c r="I146" s="113"/>
    </row>
    <row r="147" spans="1:9" x14ac:dyDescent="0.2">
      <c r="A147" s="203"/>
      <c r="B147" s="131" t="s">
        <v>104</v>
      </c>
      <c r="C147" s="104">
        <v>705921.01547153608</v>
      </c>
      <c r="D147" s="110">
        <f t="shared" si="1"/>
        <v>191.2051006821402</v>
      </c>
      <c r="E147" s="110">
        <v>-25.430932834496048</v>
      </c>
      <c r="F147" s="110">
        <f t="shared" si="0"/>
        <v>-33.085733290209241</v>
      </c>
      <c r="G147" s="110">
        <f t="shared" si="2"/>
        <v>-7.15511359736547</v>
      </c>
      <c r="H147" s="113"/>
      <c r="I147" s="113"/>
    </row>
    <row r="148" spans="1:9" x14ac:dyDescent="0.2">
      <c r="A148" s="203"/>
      <c r="B148" s="131" t="s">
        <v>105</v>
      </c>
      <c r="C148" s="104">
        <v>904954.75015076599</v>
      </c>
      <c r="D148" s="110">
        <f t="shared" si="1"/>
        <v>28.194901457393318</v>
      </c>
      <c r="E148" s="110">
        <v>-22.495300294535227</v>
      </c>
      <c r="F148" s="110">
        <f t="shared" si="0"/>
        <v>-7.5921607379515033</v>
      </c>
      <c r="G148" s="110">
        <f t="shared" si="2"/>
        <v>-8.0425005899119828</v>
      </c>
      <c r="H148" s="113"/>
      <c r="I148" s="113"/>
    </row>
    <row r="149" spans="1:9" x14ac:dyDescent="0.2">
      <c r="A149" s="203"/>
      <c r="B149" s="131" t="s">
        <v>106</v>
      </c>
      <c r="C149" s="104">
        <v>1093059.4212535247</v>
      </c>
      <c r="D149" s="110">
        <f t="shared" si="1"/>
        <v>20.786085831520353</v>
      </c>
      <c r="E149" s="110">
        <v>-19.234643502410563</v>
      </c>
      <c r="F149" s="110">
        <f t="shared" si="0"/>
        <v>-1.8028773215387317</v>
      </c>
      <c r="G149" s="110">
        <f t="shared" si="2"/>
        <v>-9.1281043665744406</v>
      </c>
      <c r="H149" s="113"/>
      <c r="I149" s="113"/>
    </row>
    <row r="150" spans="1:9" x14ac:dyDescent="0.2">
      <c r="A150" s="203"/>
      <c r="B150" s="131" t="s">
        <v>107</v>
      </c>
      <c r="C150" s="104">
        <v>1052074.0063193317</v>
      </c>
      <c r="D150" s="110">
        <f t="shared" si="1"/>
        <v>-3.7496053862461354</v>
      </c>
      <c r="E150" s="110">
        <v>-17.222959154980316</v>
      </c>
      <c r="F150" s="110">
        <f t="shared" si="0"/>
        <v>-4.2960506795641233</v>
      </c>
      <c r="G150" s="110">
        <f t="shared" si="2"/>
        <v>-9.792127402871964</v>
      </c>
      <c r="H150" s="113"/>
      <c r="I150" s="113"/>
    </row>
    <row r="151" spans="1:9" x14ac:dyDescent="0.2">
      <c r="A151" s="203"/>
      <c r="B151" s="131" t="s">
        <v>108</v>
      </c>
      <c r="C151" s="104">
        <v>1131203.3644497455</v>
      </c>
      <c r="D151" s="110">
        <f t="shared" si="1"/>
        <v>7.5212729955421054</v>
      </c>
      <c r="E151" s="110">
        <v>-14.641989275414986</v>
      </c>
      <c r="F151" s="110">
        <f t="shared" si="0"/>
        <v>4.8953140808233542</v>
      </c>
      <c r="G151" s="110">
        <f t="shared" si="2"/>
        <v>-9.7121659490625341</v>
      </c>
      <c r="H151" s="113"/>
      <c r="I151" s="113"/>
    </row>
    <row r="152" spans="1:9" x14ac:dyDescent="0.2">
      <c r="A152" s="203"/>
      <c r="B152" s="131" t="s">
        <v>109</v>
      </c>
      <c r="C152" s="104">
        <v>1169113.1680186209</v>
      </c>
      <c r="D152" s="110">
        <f t="shared" si="1"/>
        <v>3.3512810127926063</v>
      </c>
      <c r="E152" s="110">
        <v>-12.508389317377933</v>
      </c>
      <c r="F152" s="110">
        <f t="shared" si="0"/>
        <v>5.2415346667159968</v>
      </c>
      <c r="G152" s="110">
        <f t="shared" si="2"/>
        <v>-9.443824817336278</v>
      </c>
      <c r="H152" s="112"/>
      <c r="I152" s="113"/>
    </row>
    <row r="153" spans="1:9" x14ac:dyDescent="0.2">
      <c r="A153" s="203"/>
      <c r="B153" s="131" t="s">
        <v>110</v>
      </c>
      <c r="C153" s="104">
        <v>1121991.0294715855</v>
      </c>
      <c r="D153" s="110">
        <f t="shared" si="1"/>
        <v>-4.0305882985559593</v>
      </c>
      <c r="E153" s="110">
        <v>-10.985187656149193</v>
      </c>
      <c r="F153" s="110">
        <f t="shared" si="0"/>
        <v>3.5713231290193104</v>
      </c>
      <c r="G153" s="110">
        <f t="shared" si="2"/>
        <v>-9.269125149933565</v>
      </c>
      <c r="H153" s="113"/>
      <c r="I153" s="113"/>
    </row>
    <row r="154" spans="1:9" x14ac:dyDescent="0.2">
      <c r="A154" s="203"/>
      <c r="B154" s="131" t="s">
        <v>111</v>
      </c>
      <c r="C154" s="104">
        <v>1054316.5519262285</v>
      </c>
      <c r="D154" s="110">
        <f t="shared" si="1"/>
        <v>-6.0316415878324037</v>
      </c>
      <c r="E154" s="110">
        <v>-10.238227018867846</v>
      </c>
      <c r="F154" s="110">
        <f t="shared" si="0"/>
        <v>-2.3244602848192408</v>
      </c>
      <c r="G154" s="110">
        <f t="shared" si="2"/>
        <v>-10.238227018867841</v>
      </c>
      <c r="H154" s="113"/>
      <c r="I154" s="113"/>
    </row>
    <row r="155" spans="1:9" x14ac:dyDescent="0.2">
      <c r="A155" s="201">
        <v>2021</v>
      </c>
      <c r="B155" s="136" t="s">
        <v>112</v>
      </c>
      <c r="C155" s="104">
        <v>989097.34674765798</v>
      </c>
      <c r="D155" s="145">
        <f t="shared" si="1"/>
        <v>-6.1859225352590252</v>
      </c>
      <c r="E155" s="110">
        <v>-0.56338040957378155</v>
      </c>
      <c r="F155" s="110">
        <f t="shared" si="0"/>
        <v>-0.56338040957377711</v>
      </c>
      <c r="G155" s="110">
        <f t="shared" si="2"/>
        <v>-10.835452511264343</v>
      </c>
      <c r="H155" s="113"/>
      <c r="I155" s="113"/>
    </row>
    <row r="156" spans="1:9" x14ac:dyDescent="0.2">
      <c r="A156" s="202"/>
      <c r="B156" s="136" t="s">
        <v>113</v>
      </c>
      <c r="C156" s="104">
        <v>1079241.9186037621</v>
      </c>
      <c r="D156" s="145">
        <f t="shared" si="1"/>
        <v>9.1138220269740611</v>
      </c>
      <c r="E156" s="110">
        <v>2.4318720615439986</v>
      </c>
      <c r="F156" s="110">
        <f t="shared" si="0"/>
        <v>5.3399113070798476</v>
      </c>
      <c r="G156" s="110">
        <f t="shared" si="2"/>
        <v>-10.769624486829443</v>
      </c>
      <c r="H156" s="134"/>
      <c r="I156" s="128"/>
    </row>
    <row r="157" spans="1:9" x14ac:dyDescent="0.2">
      <c r="A157" s="202"/>
      <c r="B157" s="136" t="s">
        <v>114</v>
      </c>
      <c r="C157" s="140">
        <v>1189013.785822511</v>
      </c>
      <c r="D157" s="145">
        <f t="shared" ref="D157:D186" si="3">100*(C157/C156-1)</f>
        <v>10.171201222499127</v>
      </c>
      <c r="E157" s="110">
        <v>18.066088266525497</v>
      </c>
      <c r="F157" s="110">
        <f t="shared" ref="F157:F162" si="4">100*(C157/C145-1)</f>
        <v>60.745003519863936</v>
      </c>
      <c r="G157" s="110">
        <f t="shared" ref="G157:G162" si="5">100*(SUM(C146:C157)/SUM(C134:C145)-1)</f>
        <v>-4.991171036231612</v>
      </c>
      <c r="H157" s="134"/>
      <c r="I157" s="128"/>
    </row>
    <row r="158" spans="1:9" x14ac:dyDescent="0.2">
      <c r="A158" s="202"/>
      <c r="B158" s="136" t="s">
        <v>102</v>
      </c>
      <c r="C158" s="140">
        <v>1050823.8795673</v>
      </c>
      <c r="D158" s="145">
        <f t="shared" si="3"/>
        <v>-11.622229103055925</v>
      </c>
      <c r="E158" s="110">
        <v>43.541917135428065</v>
      </c>
      <c r="F158" s="110">
        <f t="shared" si="4"/>
        <v>333.48372826694998</v>
      </c>
      <c r="G158" s="110">
        <f t="shared" si="5"/>
        <v>8.1100494615862662</v>
      </c>
      <c r="H158" s="134"/>
      <c r="I158" s="128"/>
    </row>
    <row r="159" spans="1:9" x14ac:dyDescent="0.2">
      <c r="A159" s="202"/>
      <c r="B159" s="136" t="s">
        <v>104</v>
      </c>
      <c r="C159" s="140">
        <v>815891.15312924969</v>
      </c>
      <c r="D159" s="145">
        <f t="shared" si="3"/>
        <v>-22.357003015080799</v>
      </c>
      <c r="E159" s="110">
        <v>38.217189387166314</v>
      </c>
      <c r="F159" s="110">
        <f t="shared" si="4"/>
        <v>15.578249584233795</v>
      </c>
      <c r="G159" s="110">
        <f t="shared" si="5"/>
        <v>12.441398428207439</v>
      </c>
      <c r="H159" s="134"/>
      <c r="I159" s="128"/>
    </row>
    <row r="160" spans="1:9" x14ac:dyDescent="0.2">
      <c r="A160" s="202"/>
      <c r="B160" s="136" t="s">
        <v>105</v>
      </c>
      <c r="C160" s="140">
        <v>1071880.6351634646</v>
      </c>
      <c r="D160" s="145">
        <f t="shared" si="3"/>
        <v>31.375445248106804</v>
      </c>
      <c r="E160" s="110">
        <v>34.337871850173229</v>
      </c>
      <c r="F160" s="110">
        <f t="shared" si="4"/>
        <v>18.445771458173855</v>
      </c>
      <c r="G160" s="110">
        <f t="shared" si="5"/>
        <v>14.682916028072501</v>
      </c>
      <c r="H160" s="134"/>
      <c r="I160" s="128"/>
    </row>
    <row r="161" spans="1:9" x14ac:dyDescent="0.2">
      <c r="A161" s="202"/>
      <c r="B161" s="136" t="s">
        <v>106</v>
      </c>
      <c r="C161" s="140">
        <v>1131975.8721812926</v>
      </c>
      <c r="D161" s="145">
        <f t="shared" si="3"/>
        <v>5.6065232495466688</v>
      </c>
      <c r="E161" s="110">
        <v>28.441275322656338</v>
      </c>
      <c r="F161" s="110">
        <f t="shared" si="4"/>
        <v>3.5603234527852523</v>
      </c>
      <c r="G161" s="110">
        <f t="shared" si="5"/>
        <v>15.238026950707152</v>
      </c>
      <c r="H161" s="134"/>
      <c r="I161" s="128"/>
    </row>
    <row r="162" spans="1:9" x14ac:dyDescent="0.2">
      <c r="A162" s="202"/>
      <c r="B162" s="136" t="s">
        <v>107</v>
      </c>
      <c r="C162" s="140">
        <v>1097788.3188758371</v>
      </c>
      <c r="D162" s="145">
        <f t="shared" si="3"/>
        <v>-3.0201662549199759</v>
      </c>
      <c r="E162" s="110">
        <v>24.689670208710197</v>
      </c>
      <c r="F162" s="110">
        <f t="shared" si="4"/>
        <v>4.3451612987223553</v>
      </c>
      <c r="G162" s="110">
        <f t="shared" si="5"/>
        <v>16.139404401231694</v>
      </c>
      <c r="H162" s="134"/>
      <c r="I162" s="128"/>
    </row>
    <row r="163" spans="1:9" x14ac:dyDescent="0.2">
      <c r="A163" s="202"/>
      <c r="B163" s="136" t="s">
        <v>108</v>
      </c>
      <c r="C163" s="146">
        <v>1163918.5473287823</v>
      </c>
      <c r="D163" s="145">
        <f t="shared" si="3"/>
        <v>6.0239508214720461</v>
      </c>
      <c r="E163" s="110">
        <v>21.56393473981602</v>
      </c>
      <c r="F163" s="110">
        <f t="shared" ref="F163:F186" si="6">100*(C163/C151-1)</f>
        <v>2.8920690927179526</v>
      </c>
      <c r="G163" s="110">
        <f t="shared" ref="G163:G177" si="7">100*(SUM(C152:C163)/SUM(C140:C151)-1)</f>
        <v>15.883210685305137</v>
      </c>
      <c r="H163" s="134"/>
      <c r="I163" s="128"/>
    </row>
    <row r="164" spans="1:9" x14ac:dyDescent="0.2">
      <c r="A164" s="147"/>
      <c r="B164" s="136" t="s">
        <v>109</v>
      </c>
      <c r="C164" s="140">
        <v>1150044.0520391322</v>
      </c>
      <c r="D164" s="145">
        <f t="shared" si="3"/>
        <v>-1.1920503648208292</v>
      </c>
      <c r="E164" s="110">
        <v>18.570050783986943</v>
      </c>
      <c r="F164" s="110">
        <f t="shared" si="6"/>
        <v>-1.6310752886144031</v>
      </c>
      <c r="G164" s="110">
        <f t="shared" si="7"/>
        <v>15.111890797711315</v>
      </c>
      <c r="H164" s="134"/>
      <c r="I164" s="128"/>
    </row>
    <row r="165" spans="1:9" x14ac:dyDescent="0.2">
      <c r="A165" s="149"/>
      <c r="B165" s="131" t="s">
        <v>110</v>
      </c>
      <c r="C165" s="140">
        <v>1166822.1961520356</v>
      </c>
      <c r="D165" s="110">
        <f t="shared" si="3"/>
        <v>1.4589131679916267</v>
      </c>
      <c r="E165" s="110">
        <v>16.963678521294653</v>
      </c>
      <c r="F165" s="110">
        <f t="shared" si="6"/>
        <v>3.9956796001803907</v>
      </c>
      <c r="G165" s="110">
        <f t="shared" si="7"/>
        <v>15.114523332367135</v>
      </c>
      <c r="H165" s="134"/>
      <c r="I165" s="128"/>
    </row>
    <row r="166" spans="1:9" x14ac:dyDescent="0.2">
      <c r="A166" s="149"/>
      <c r="B166" s="131" t="s">
        <v>111</v>
      </c>
      <c r="C166" s="140">
        <v>1134856.1994537329</v>
      </c>
      <c r="D166" s="110">
        <f t="shared" si="3"/>
        <v>-2.7395773583773653</v>
      </c>
      <c r="E166" s="110">
        <v>16.088554066999649</v>
      </c>
      <c r="F166" s="110">
        <f t="shared" si="6"/>
        <v>7.639038520296304</v>
      </c>
      <c r="G166" s="110">
        <f t="shared" si="7"/>
        <v>16.088554066999649</v>
      </c>
      <c r="H166" s="134"/>
      <c r="I166" s="128"/>
    </row>
    <row r="167" spans="1:9" x14ac:dyDescent="0.2">
      <c r="A167" s="161"/>
      <c r="B167" s="131" t="s">
        <v>112</v>
      </c>
      <c r="C167" s="140">
        <v>963889.42831529491</v>
      </c>
      <c r="D167" s="110">
        <f t="shared" si="3"/>
        <v>-15.06506033281868</v>
      </c>
      <c r="E167" s="110">
        <v>-2.5485781066192885</v>
      </c>
      <c r="F167" s="110">
        <f t="shared" si="6"/>
        <v>-2.5485781066192925</v>
      </c>
      <c r="G167" s="110">
        <f t="shared" si="7"/>
        <v>15.921990469073766</v>
      </c>
      <c r="H167" s="134"/>
      <c r="I167" s="128"/>
    </row>
    <row r="168" spans="1:9" x14ac:dyDescent="0.2">
      <c r="A168" s="149"/>
      <c r="B168" s="131" t="s">
        <v>113</v>
      </c>
      <c r="C168" s="140">
        <v>1106900.2813558457</v>
      </c>
      <c r="D168" s="110">
        <f t="shared" si="3"/>
        <v>14.836852530949329</v>
      </c>
      <c r="E168" s="110">
        <v>0.11847400282778153</v>
      </c>
      <c r="F168" s="110">
        <f t="shared" si="6"/>
        <v>2.5627583839465728</v>
      </c>
      <c r="G168" s="110">
        <f t="shared" si="7"/>
        <v>15.605041755949722</v>
      </c>
      <c r="H168" s="134"/>
      <c r="I168" s="128"/>
    </row>
    <row r="169" spans="1:9" x14ac:dyDescent="0.2">
      <c r="A169" s="147"/>
      <c r="B169" s="131" t="s">
        <v>114</v>
      </c>
      <c r="C169" s="140">
        <v>1257124.8973245644</v>
      </c>
      <c r="D169" s="110">
        <f t="shared" si="3"/>
        <v>13.57164854856736</v>
      </c>
      <c r="E169" s="110">
        <v>2.1662237624608736</v>
      </c>
      <c r="F169" s="110">
        <f t="shared" si="6"/>
        <v>5.7283702101853295</v>
      </c>
      <c r="G169" s="110">
        <f t="shared" si="7"/>
        <v>11.75816893873025</v>
      </c>
      <c r="H169" s="134"/>
      <c r="I169" s="128"/>
    </row>
    <row r="170" spans="1:9" x14ac:dyDescent="0.2">
      <c r="A170" s="149"/>
      <c r="B170" s="131" t="s">
        <v>102</v>
      </c>
      <c r="C170" s="140">
        <v>1089208.0893885719</v>
      </c>
      <c r="D170" s="110">
        <f t="shared" si="3"/>
        <v>-13.357209637113709</v>
      </c>
      <c r="E170" s="110">
        <v>2.5288136349660419</v>
      </c>
      <c r="F170" s="110">
        <f t="shared" si="6"/>
        <v>3.6527728925495495</v>
      </c>
      <c r="G170" s="110">
        <f t="shared" si="7"/>
        <v>4.8600482851419713</v>
      </c>
      <c r="H170" s="134"/>
      <c r="I170" s="128"/>
    </row>
    <row r="171" spans="1:9" x14ac:dyDescent="0.2">
      <c r="A171" s="149"/>
      <c r="B171" s="131" t="s">
        <v>104</v>
      </c>
      <c r="C171" s="140">
        <v>1103450.3848496082</v>
      </c>
      <c r="D171" s="110">
        <f t="shared" si="3"/>
        <v>1.3075826005874758</v>
      </c>
      <c r="E171" s="110">
        <v>7.7380899487171462</v>
      </c>
      <c r="F171" s="110">
        <f t="shared" si="6"/>
        <v>35.244803258064586</v>
      </c>
      <c r="G171" s="110">
        <f t="shared" si="7"/>
        <v>6.2215808322357624</v>
      </c>
      <c r="H171" s="134"/>
      <c r="I171" s="128"/>
    </row>
    <row r="172" spans="1:9" x14ac:dyDescent="0.2">
      <c r="A172" s="149">
        <v>2022</v>
      </c>
      <c r="B172" s="131" t="s">
        <v>105</v>
      </c>
      <c r="C172" s="140">
        <v>1117050.3007296538</v>
      </c>
      <c r="D172" s="110">
        <f t="shared" si="3"/>
        <v>1.2324900210079814</v>
      </c>
      <c r="E172" s="110">
        <v>7.128442841574369</v>
      </c>
      <c r="F172" s="110">
        <f t="shared" si="6"/>
        <v>4.2140574318054291</v>
      </c>
      <c r="G172" s="110">
        <f t="shared" si="7"/>
        <v>5.190650292658705</v>
      </c>
      <c r="H172" s="134"/>
      <c r="I172" s="128"/>
    </row>
    <row r="173" spans="1:9" x14ac:dyDescent="0.2">
      <c r="A173" s="149"/>
      <c r="B173" s="131" t="s">
        <v>106</v>
      </c>
      <c r="C173" s="140">
        <v>1124719.5656200002</v>
      </c>
      <c r="D173" s="110">
        <f t="shared" si="3"/>
        <v>0.68656396988899804</v>
      </c>
      <c r="E173" s="110">
        <v>5.9282590992964828</v>
      </c>
      <c r="F173" s="110">
        <f t="shared" si="6"/>
        <v>-0.64103014380595402</v>
      </c>
      <c r="G173" s="110">
        <f t="shared" si="7"/>
        <v>4.8158024384060916</v>
      </c>
      <c r="H173" s="134"/>
      <c r="I173" s="128"/>
    </row>
    <row r="174" spans="1:9" x14ac:dyDescent="0.2">
      <c r="A174" s="149"/>
      <c r="B174" s="131" t="s">
        <v>107</v>
      </c>
      <c r="C174" s="140">
        <v>1190049.8003792397</v>
      </c>
      <c r="D174" s="110">
        <f t="shared" si="3"/>
        <v>5.8085799123825277</v>
      </c>
      <c r="E174" s="110">
        <v>6.2508637962364304</v>
      </c>
      <c r="F174" s="110">
        <f t="shared" si="6"/>
        <v>8.4043052669644513</v>
      </c>
      <c r="G174" s="110">
        <f t="shared" si="7"/>
        <v>5.1595049621097955</v>
      </c>
      <c r="H174" s="134"/>
      <c r="I174" s="128"/>
    </row>
    <row r="175" spans="1:9" x14ac:dyDescent="0.2">
      <c r="A175" s="149"/>
      <c r="B175" s="131" t="s">
        <v>108</v>
      </c>
      <c r="C175" s="140">
        <v>1189530.8134999999</v>
      </c>
      <c r="D175" s="110">
        <f t="shared" si="3"/>
        <v>-4.3610517734160581E-2</v>
      </c>
      <c r="E175" s="110">
        <v>5.759263080080018</v>
      </c>
      <c r="F175" s="110">
        <f t="shared" si="6"/>
        <v>2.2005204943248202</v>
      </c>
      <c r="G175" s="110">
        <f t="shared" si="7"/>
        <v>5.0915434413423943</v>
      </c>
      <c r="H175" s="134"/>
      <c r="I175" s="128"/>
    </row>
    <row r="176" spans="1:9" x14ac:dyDescent="0.2">
      <c r="A176" s="149"/>
      <c r="B176" s="131" t="s">
        <v>109</v>
      </c>
      <c r="C176" s="140">
        <v>1123078.6132089826</v>
      </c>
      <c r="D176" s="110">
        <f t="shared" si="3"/>
        <v>-5.5864210945063775</v>
      </c>
      <c r="E176" s="110">
        <v>4.8914575188988749</v>
      </c>
      <c r="F176" s="110">
        <f t="shared" si="6"/>
        <v>-2.3447309502916402</v>
      </c>
      <c r="G176" s="110">
        <f t="shared" si="7"/>
        <v>5.0379245222251123</v>
      </c>
      <c r="H176" s="134"/>
      <c r="I176" s="128"/>
    </row>
    <row r="177" spans="1:10" x14ac:dyDescent="0.2">
      <c r="A177" s="149"/>
      <c r="B177" s="131" t="s">
        <v>110</v>
      </c>
      <c r="C177" s="140">
        <v>1118150.0050110193</v>
      </c>
      <c r="D177" s="110">
        <f t="shared" si="3"/>
        <v>-0.43884801473342838</v>
      </c>
      <c r="E177" s="110">
        <v>4.0033138699311195</v>
      </c>
      <c r="F177" s="110">
        <f t="shared" si="6"/>
        <v>-4.1713460115455625</v>
      </c>
      <c r="G177" s="110">
        <f t="shared" si="7"/>
        <v>4.2990672540132113</v>
      </c>
      <c r="H177" s="134"/>
      <c r="I177" s="128"/>
    </row>
    <row r="178" spans="1:10" x14ac:dyDescent="0.2">
      <c r="A178" s="154"/>
      <c r="B178" s="131" t="s">
        <v>111</v>
      </c>
      <c r="C178" s="140">
        <v>1122245.9715770641</v>
      </c>
      <c r="D178" s="110">
        <f t="shared" si="3"/>
        <v>0.36631637505599723</v>
      </c>
      <c r="E178" s="110">
        <v>3.5582520769938526</v>
      </c>
      <c r="F178" s="110">
        <f t="shared" si="6"/>
        <v>-1.1111740749831345</v>
      </c>
      <c r="G178" s="110">
        <f>100*(SUM(C167:C178)/SUM(C155:C166)-1)</f>
        <v>3.5582520769938508</v>
      </c>
      <c r="H178" s="181"/>
      <c r="I178" s="128"/>
      <c r="J178" s="127"/>
    </row>
    <row r="179" spans="1:10" x14ac:dyDescent="0.2">
      <c r="A179" s="159"/>
      <c r="B179" s="131" t="s">
        <v>112</v>
      </c>
      <c r="C179" s="140">
        <v>930371.13705750834</v>
      </c>
      <c r="D179" s="110">
        <f t="shared" si="3"/>
        <v>-17.097395702826081</v>
      </c>
      <c r="E179" s="110">
        <v>-3.4774000287948468</v>
      </c>
      <c r="F179" s="110">
        <f t="shared" si="6"/>
        <v>-3.4774000287948525</v>
      </c>
      <c r="G179" s="110">
        <f t="shared" ref="G179:G186" si="8">100*(SUM(C168:C179)/SUM(C156:C167)-1)</f>
        <v>3.5012965730232715</v>
      </c>
      <c r="H179" s="181"/>
      <c r="I179" s="128"/>
      <c r="J179" s="127"/>
    </row>
    <row r="180" spans="1:10" x14ac:dyDescent="0.2">
      <c r="A180" s="183"/>
      <c r="B180" s="131" t="s">
        <v>113</v>
      </c>
      <c r="C180" s="140">
        <v>1057742.1784147499</v>
      </c>
      <c r="D180" s="110">
        <f t="shared" si="3"/>
        <v>13.690347462850028</v>
      </c>
      <c r="E180" s="110">
        <v>-3.9925055553812001</v>
      </c>
      <c r="F180" s="110">
        <f t="shared" si="6"/>
        <v>-4.4410597566098664</v>
      </c>
      <c r="G180" s="110">
        <f t="shared" si="8"/>
        <v>2.9049608344851485</v>
      </c>
      <c r="H180" s="181"/>
      <c r="I180" s="128"/>
      <c r="J180" s="127"/>
    </row>
    <row r="181" spans="1:10" x14ac:dyDescent="0.2">
      <c r="A181" s="183"/>
      <c r="B181" s="131" t="s">
        <v>114</v>
      </c>
      <c r="C181" s="140">
        <v>1162545.9792360191</v>
      </c>
      <c r="D181" s="110">
        <f t="shared" si="3"/>
        <v>9.9082558075106455</v>
      </c>
      <c r="E181" s="110">
        <v>-5.3263179263919369</v>
      </c>
      <c r="F181" s="110">
        <f t="shared" si="6"/>
        <v>-7.5234305111472892</v>
      </c>
      <c r="G181" s="110">
        <f t="shared" si="8"/>
        <v>1.6490906971670327</v>
      </c>
      <c r="H181" s="181"/>
      <c r="I181" s="128"/>
      <c r="J181" s="127"/>
    </row>
    <row r="182" spans="1:10" x14ac:dyDescent="0.2">
      <c r="A182" s="183"/>
      <c r="B182" s="131" t="s">
        <v>102</v>
      </c>
      <c r="C182" s="140">
        <v>987450.83867938165</v>
      </c>
      <c r="D182" s="110">
        <f t="shared" si="3"/>
        <v>-15.061351867708773</v>
      </c>
      <c r="E182" s="110">
        <v>-6.3166133742449517</v>
      </c>
      <c r="F182" s="110">
        <f t="shared" si="6"/>
        <v>-9.3423149993599353</v>
      </c>
      <c r="G182" s="110">
        <f t="shared" si="8"/>
        <v>0.57858694828762935</v>
      </c>
      <c r="H182" s="181"/>
      <c r="I182" s="128"/>
      <c r="J182" s="127"/>
    </row>
    <row r="183" spans="1:10" x14ac:dyDescent="0.2">
      <c r="A183" s="183"/>
      <c r="B183" s="131" t="s">
        <v>104</v>
      </c>
      <c r="C183" s="140">
        <v>1126139.4137223079</v>
      </c>
      <c r="D183" s="110">
        <f t="shared" si="3"/>
        <v>14.045111879028681</v>
      </c>
      <c r="E183" s="110">
        <v>-4.6430602466841719</v>
      </c>
      <c r="F183" s="110">
        <f t="shared" si="6"/>
        <v>2.056189311655543</v>
      </c>
      <c r="G183" s="110">
        <f t="shared" si="8"/>
        <v>-1.4048687864859355</v>
      </c>
      <c r="H183" s="181"/>
      <c r="I183" s="128"/>
      <c r="J183" s="127"/>
    </row>
    <row r="184" spans="1:10" x14ac:dyDescent="0.2">
      <c r="A184" s="183">
        <v>2023</v>
      </c>
      <c r="B184" s="131" t="s">
        <v>105</v>
      </c>
      <c r="C184" s="140">
        <v>1033032.1447983722</v>
      </c>
      <c r="D184" s="110">
        <f t="shared" si="3"/>
        <v>-8.2678279251573006</v>
      </c>
      <c r="E184" s="110">
        <v>-5.1274631064488005</v>
      </c>
      <c r="F184" s="110">
        <f t="shared" si="6"/>
        <v>-7.5214299549806523</v>
      </c>
      <c r="G184" s="110">
        <f t="shared" si="8"/>
        <v>-2.358313676976842</v>
      </c>
      <c r="H184" s="181"/>
      <c r="I184" s="120"/>
      <c r="J184" s="127"/>
    </row>
    <row r="185" spans="1:10" x14ac:dyDescent="0.2">
      <c r="A185" s="183"/>
      <c r="B185" s="131" t="s">
        <v>106</v>
      </c>
      <c r="C185" s="140">
        <v>1051542.1281500002</v>
      </c>
      <c r="D185" s="110">
        <f t="shared" si="3"/>
        <v>1.7918109755665768</v>
      </c>
      <c r="E185" s="110">
        <v>-5.3272463007310193</v>
      </c>
      <c r="F185" s="110">
        <f t="shared" si="6"/>
        <v>-6.5062829621587497</v>
      </c>
      <c r="G185" s="110">
        <f t="shared" si="8"/>
        <v>-2.8487661430513844</v>
      </c>
      <c r="H185" s="181"/>
      <c r="I185" s="120"/>
      <c r="J185" s="127"/>
    </row>
    <row r="186" spans="1:10" x14ac:dyDescent="0.2">
      <c r="A186" s="183"/>
      <c r="B186" s="131" t="s">
        <v>107</v>
      </c>
      <c r="C186" s="140">
        <v>1103018.2327813283</v>
      </c>
      <c r="D186" s="110">
        <f t="shared" si="3"/>
        <v>4.8952964653818487</v>
      </c>
      <c r="E186" s="110">
        <v>-5.5912503976885688</v>
      </c>
      <c r="F186" s="110">
        <f t="shared" si="6"/>
        <v>-7.3132710555622644</v>
      </c>
      <c r="G186" s="110">
        <f t="shared" si="8"/>
        <v>-4.1508320031480084</v>
      </c>
      <c r="H186" s="181"/>
      <c r="I186" s="120"/>
      <c r="J186" s="127"/>
    </row>
    <row r="187" spans="1:10" x14ac:dyDescent="0.2">
      <c r="A187" s="183"/>
      <c r="B187" s="131" t="s">
        <v>108</v>
      </c>
      <c r="C187" s="140">
        <v>1131365.96735</v>
      </c>
      <c r="D187" s="110">
        <f t="shared" ref="D187:D193" si="9">100*(C187/C186-1)</f>
        <v>2.570015048363361</v>
      </c>
      <c r="E187" s="110">
        <v>-5.5089701464140006</v>
      </c>
      <c r="F187" s="110">
        <f t="shared" ref="F187:F193" si="10">100*(C187/C175-1)</f>
        <v>-4.8897300927295273</v>
      </c>
      <c r="G187" s="110">
        <f t="shared" ref="G187:G190" si="11">100*(SUM(C176:C187)/SUM(C164:C175)-1)</f>
        <v>-4.7593073902872369</v>
      </c>
      <c r="H187" s="181"/>
      <c r="I187" s="120"/>
      <c r="J187" s="127"/>
    </row>
    <row r="188" spans="1:10" x14ac:dyDescent="0.2">
      <c r="A188" s="183"/>
      <c r="B188" s="131" t="s">
        <v>109</v>
      </c>
      <c r="C188" s="140">
        <v>1113741.8145000001</v>
      </c>
      <c r="D188" s="110">
        <f t="shared" si="9"/>
        <v>-1.5577764718591514</v>
      </c>
      <c r="E188" s="110">
        <v>-5.0426296522099534</v>
      </c>
      <c r="F188" s="110">
        <f t="shared" si="10"/>
        <v>-0.83135753803595946</v>
      </c>
      <c r="G188" s="110">
        <f t="shared" si="11"/>
        <v>-4.6388263933813567</v>
      </c>
      <c r="H188" s="181"/>
      <c r="I188" s="120"/>
      <c r="J188" s="127"/>
    </row>
    <row r="189" spans="1:10" x14ac:dyDescent="0.2">
      <c r="A189" s="183"/>
      <c r="B189" s="131" t="s">
        <v>110</v>
      </c>
      <c r="C189" s="140">
        <v>1103166.9172999994</v>
      </c>
      <c r="D189" s="110">
        <f t="shared" si="9"/>
        <v>-0.94949269770823186</v>
      </c>
      <c r="E189" s="110">
        <v>-4.7082957492011559</v>
      </c>
      <c r="F189" s="110">
        <f t="shared" si="10"/>
        <v>-1.3399890572707407</v>
      </c>
      <c r="G189" s="110">
        <f t="shared" si="11"/>
        <v>-4.4063122233974568</v>
      </c>
      <c r="H189" s="181"/>
      <c r="I189" s="120"/>
      <c r="J189" s="127"/>
    </row>
    <row r="190" spans="1:10" x14ac:dyDescent="0.2">
      <c r="A190" s="189"/>
      <c r="B190" s="131" t="s">
        <v>111</v>
      </c>
      <c r="C190" s="140">
        <v>1093586.7138499999</v>
      </c>
      <c r="D190" s="110">
        <f t="shared" si="9"/>
        <v>-0.86842737030647932</v>
      </c>
      <c r="E190" s="110">
        <v>-4.5292606598430183</v>
      </c>
      <c r="F190" s="110">
        <f t="shared" si="10"/>
        <v>-2.5537411987133329</v>
      </c>
      <c r="G190" s="110">
        <f t="shared" si="11"/>
        <v>-4.5292606598430147</v>
      </c>
      <c r="H190" s="181"/>
      <c r="I190" s="120"/>
      <c r="J190" s="127"/>
    </row>
    <row r="191" spans="1:10" ht="15" customHeight="1" x14ac:dyDescent="0.2">
      <c r="A191" s="218">
        <v>2024</v>
      </c>
      <c r="B191" s="131" t="s">
        <v>112</v>
      </c>
      <c r="C191" s="140">
        <v>896617.79414000036</v>
      </c>
      <c r="D191" s="110">
        <f t="shared" si="9"/>
        <v>-18.011275851785491</v>
      </c>
      <c r="E191" s="110">
        <v>-3.6279439003514113</v>
      </c>
      <c r="F191" s="110">
        <f t="shared" si="10"/>
        <v>-3.6279439003514158</v>
      </c>
      <c r="G191" s="110">
        <f t="shared" ref="G191:G193" si="12">100*(SUM(C180:C191)/SUM(C168:C179)-1)</f>
        <v>-4.5422743035047342</v>
      </c>
      <c r="H191" s="181"/>
      <c r="I191" s="128"/>
      <c r="J191" s="127"/>
    </row>
    <row r="192" spans="1:10" x14ac:dyDescent="0.2">
      <c r="A192" s="219"/>
      <c r="B192" s="131" t="s">
        <v>113</v>
      </c>
      <c r="C192" s="140">
        <v>1032284.2920699997</v>
      </c>
      <c r="D192" s="110">
        <f t="shared" si="9"/>
        <v>15.130917411707756</v>
      </c>
      <c r="E192" s="110">
        <v>-2.9782622952853757</v>
      </c>
      <c r="F192" s="110">
        <f t="shared" si="10"/>
        <v>-2.4068139537466671</v>
      </c>
      <c r="G192" s="110">
        <f t="shared" si="12"/>
        <v>-4.3823416079836424</v>
      </c>
      <c r="H192" s="181"/>
      <c r="I192" s="128"/>
      <c r="J192" s="127"/>
    </row>
    <row r="193" spans="1:10" x14ac:dyDescent="0.2">
      <c r="A193" s="219"/>
      <c r="B193" s="131" t="s">
        <v>114</v>
      </c>
      <c r="C193" s="140">
        <v>939625.72413999983</v>
      </c>
      <c r="D193" s="110">
        <f t="shared" si="9"/>
        <v>-8.9760707047276007</v>
      </c>
      <c r="E193" s="110">
        <v>-8.9546808451213451</v>
      </c>
      <c r="F193" s="110">
        <f t="shared" si="10"/>
        <v>-19.175177505023409</v>
      </c>
      <c r="G193" s="110">
        <f t="shared" si="12"/>
        <v>-5.3763743842519807</v>
      </c>
      <c r="H193" s="181"/>
      <c r="I193" s="128"/>
      <c r="J193" s="127"/>
    </row>
    <row r="194" spans="1:10" x14ac:dyDescent="0.2">
      <c r="A194" s="219"/>
      <c r="B194" s="131" t="s">
        <v>102</v>
      </c>
      <c r="C194" s="140">
        <v>1074893.5191499996</v>
      </c>
      <c r="D194" s="110">
        <f t="shared" ref="D194:D195" si="13">100*(C194/C193-1)</f>
        <v>14.39592292280043</v>
      </c>
      <c r="E194" s="110">
        <v>-4.7047757940719066</v>
      </c>
      <c r="F194" s="110">
        <f t="shared" ref="F194:F195" si="14">100*(C194/C182-1)</f>
        <v>8.855395837990665</v>
      </c>
      <c r="G194" s="110">
        <f t="shared" ref="G194:G195" si="15">100*(SUM(C183:C194)/SUM(C171:C182)-1)</f>
        <v>-3.9872641152938981</v>
      </c>
      <c r="H194" s="181"/>
      <c r="I194" s="128"/>
      <c r="J194" s="127"/>
    </row>
    <row r="195" spans="1:10" x14ac:dyDescent="0.2">
      <c r="A195" s="219"/>
      <c r="B195" s="131" t="s">
        <v>104</v>
      </c>
      <c r="C195" s="140">
        <v>1003338.74379</v>
      </c>
      <c r="D195" s="110">
        <f t="shared" si="13"/>
        <v>-6.6569175537111285</v>
      </c>
      <c r="E195" s="110">
        <v>-6.0310490788618978</v>
      </c>
      <c r="F195" s="110">
        <f t="shared" si="14"/>
        <v>-10.904570822755078</v>
      </c>
      <c r="G195" s="110">
        <f t="shared" si="15"/>
        <v>-5.0785480839995572</v>
      </c>
      <c r="H195" s="181"/>
      <c r="I195" s="128"/>
      <c r="J195" s="127"/>
    </row>
    <row r="196" spans="1:10" x14ac:dyDescent="0.2">
      <c r="A196" s="219"/>
      <c r="B196" s="131" t="s">
        <v>105</v>
      </c>
      <c r="C196" s="140">
        <v>942870.12434999971</v>
      </c>
      <c r="D196" s="110">
        <f>100*(C196/C192-1)</f>
        <v>-8.6617774199296615</v>
      </c>
      <c r="E196" s="110">
        <v>-6.473451787811058</v>
      </c>
      <c r="F196" s="110">
        <f>100*(C196/C181-1)</f>
        <v>-18.896100352984057</v>
      </c>
      <c r="G196" s="110">
        <f>100*(SUM(C182:C196)/SUM(C170:C181)-1)</f>
        <v>17.290717526378565</v>
      </c>
      <c r="H196" s="181"/>
      <c r="I196" s="128"/>
      <c r="J196" s="127"/>
    </row>
    <row r="197" spans="1:10" x14ac:dyDescent="0.2">
      <c r="A197" s="219"/>
      <c r="B197" s="131" t="s">
        <v>106</v>
      </c>
      <c r="C197" s="140">
        <v>1050528.2106500003</v>
      </c>
      <c r="D197" s="110">
        <f t="shared" ref="D197:D198" si="16">100*(C197/C193-1)</f>
        <v>11.802836348643474</v>
      </c>
      <c r="E197" s="110">
        <v>-5.560963519807089</v>
      </c>
      <c r="F197" s="110">
        <f t="shared" ref="F197:F198" si="17">100*(C197/C182-1)</f>
        <v>6.387899984466916</v>
      </c>
      <c r="G197" s="110">
        <f t="shared" ref="G197:G198" si="18">100*(SUM(C183:C197)/SUM(C171:C182)-1)</f>
        <v>18.669999721390496</v>
      </c>
      <c r="H197" s="181"/>
      <c r="I197" s="128"/>
      <c r="J197" s="127"/>
    </row>
    <row r="198" spans="1:10" x14ac:dyDescent="0.2">
      <c r="A198" s="219"/>
      <c r="B198" s="131" t="s">
        <v>107</v>
      </c>
      <c r="C198" s="140">
        <v>1074200.4946599996</v>
      </c>
      <c r="D198" s="110">
        <f t="shared" si="16"/>
        <v>-6.447378067252485E-2</v>
      </c>
      <c r="E198" s="110">
        <v>-5.1762029348454206</v>
      </c>
      <c r="F198" s="110">
        <f t="shared" si="17"/>
        <v>-4.6121215925327474</v>
      </c>
      <c r="G198" s="110">
        <f t="shared" si="18"/>
        <v>18.074758228370857</v>
      </c>
      <c r="H198" s="181"/>
      <c r="I198" s="128"/>
      <c r="J198" s="127"/>
    </row>
    <row r="199" spans="1:10" x14ac:dyDescent="0.2">
      <c r="A199" s="219"/>
      <c r="B199" s="131" t="s">
        <v>108</v>
      </c>
      <c r="C199" s="140">
        <v>1003766.7100400005</v>
      </c>
      <c r="D199" s="110">
        <f t="shared" ref="D199:D202" si="19">100*(C199/C195-1)</f>
        <v>4.2654213509574213E-2</v>
      </c>
      <c r="E199" s="110">
        <v>-5.8966031236867451</v>
      </c>
      <c r="F199" s="110">
        <f t="shared" ref="F199:F202" si="20">100*(C199/C184-1)</f>
        <v>-2.8329645796340341</v>
      </c>
      <c r="G199" s="110">
        <f t="shared" ref="G199:G202" si="21">100*(SUM(C185:C199)/SUM(C173:C184)-1)</f>
        <v>18.606003953989479</v>
      </c>
      <c r="H199" s="181"/>
      <c r="I199" s="128"/>
      <c r="J199" s="127"/>
    </row>
    <row r="200" spans="1:10" x14ac:dyDescent="0.2">
      <c r="A200" s="219"/>
      <c r="B200" s="131" t="s">
        <v>109</v>
      </c>
      <c r="C200" s="140">
        <v>1073791.9212600007</v>
      </c>
      <c r="D200" s="110">
        <f t="shared" si="19"/>
        <v>13.885453948416959</v>
      </c>
      <c r="E200" s="110">
        <v>-5.6561323505556089</v>
      </c>
      <c r="F200" s="110">
        <f t="shared" si="20"/>
        <v>2.1159202769312602</v>
      </c>
      <c r="G200" s="110">
        <f t="shared" si="21"/>
        <v>19.438906758021002</v>
      </c>
      <c r="H200" s="181"/>
      <c r="I200" s="128"/>
      <c r="J200" s="127"/>
    </row>
    <row r="201" spans="1:10" x14ac:dyDescent="0.2">
      <c r="A201" s="219"/>
      <c r="B201" s="131" t="s">
        <v>110</v>
      </c>
      <c r="C201" s="140">
        <v>1015636.2033799996</v>
      </c>
      <c r="D201" s="110">
        <f t="shared" si="19"/>
        <v>-3.3213774667137819</v>
      </c>
      <c r="E201" s="110">
        <v>-5.8691313448337183</v>
      </c>
      <c r="F201" s="110">
        <f t="shared" si="20"/>
        <v>-7.9220838608433102</v>
      </c>
      <c r="G201" s="110">
        <f t="shared" si="21"/>
        <v>19.566301743066859</v>
      </c>
      <c r="H201" s="181"/>
      <c r="I201" s="128"/>
      <c r="J201" s="127"/>
    </row>
    <row r="202" spans="1:10" x14ac:dyDescent="0.2">
      <c r="A202" s="220"/>
      <c r="B202" s="131" t="s">
        <v>111</v>
      </c>
      <c r="C202" s="140">
        <v>1002034.7810000002</v>
      </c>
      <c r="D202" s="110">
        <f t="shared" si="19"/>
        <v>-6.7180860573743173</v>
      </c>
      <c r="E202" s="110">
        <v>-6.0813891286654922</v>
      </c>
      <c r="F202" s="110">
        <f t="shared" si="20"/>
        <v>-11.431419194350745</v>
      </c>
      <c r="G202" s="110">
        <f t="shared" si="21"/>
        <v>19.104518344995579</v>
      </c>
      <c r="H202" s="181"/>
      <c r="I202" s="120"/>
      <c r="J202" s="127"/>
    </row>
    <row r="203" spans="1:10" ht="15" customHeight="1" x14ac:dyDescent="0.2">
      <c r="A203" s="218">
        <v>2025</v>
      </c>
      <c r="B203" s="131" t="s">
        <v>112</v>
      </c>
      <c r="C203" s="140">
        <v>874326.53885999997</v>
      </c>
      <c r="D203" s="110">
        <f t="shared" ref="D203:D205" si="22">100*(C203/C199-1)</f>
        <v>-12.895443720667155</v>
      </c>
      <c r="E203" s="110">
        <v>-2.4861491067530324</v>
      </c>
      <c r="F203" s="110">
        <f t="shared" ref="F203:F205" si="23">100*(C203/C188-1)</f>
        <v>-21.496479033381945</v>
      </c>
      <c r="G203" s="110">
        <f t="shared" ref="G203:G205" si="24">100*(SUM(C189:C203)/SUM(C177:C188)-1)</f>
        <v>17.339900394458784</v>
      </c>
      <c r="H203" s="181"/>
      <c r="I203" s="128"/>
      <c r="J203" s="127"/>
    </row>
    <row r="204" spans="1:10" x14ac:dyDescent="0.2">
      <c r="A204" s="219"/>
      <c r="B204" s="131" t="s">
        <v>113</v>
      </c>
      <c r="C204" s="140">
        <v>967852.21449999977</v>
      </c>
      <c r="D204" s="110">
        <f t="shared" si="22"/>
        <v>-9.865943732905901</v>
      </c>
      <c r="E204" s="110">
        <v>-4.4959945592883059</v>
      </c>
      <c r="F204" s="110">
        <f t="shared" si="23"/>
        <v>-12.266022546359734</v>
      </c>
      <c r="G204" s="110">
        <f t="shared" si="24"/>
        <v>16.428816522860302</v>
      </c>
      <c r="H204" s="181"/>
      <c r="I204" s="128"/>
      <c r="J204" s="127"/>
    </row>
    <row r="205" spans="1:10" x14ac:dyDescent="0.2">
      <c r="A205" s="220"/>
      <c r="B205" s="131" t="s">
        <v>114</v>
      </c>
      <c r="C205" s="140">
        <v>1068416.2519700003</v>
      </c>
      <c r="D205" s="110">
        <f t="shared" si="22"/>
        <v>5.196747458819484</v>
      </c>
      <c r="E205" s="110">
        <v>1.4665081798481054</v>
      </c>
      <c r="F205" s="110">
        <f t="shared" si="23"/>
        <v>-2.3016429846140274</v>
      </c>
      <c r="G205" s="110">
        <f t="shared" si="24"/>
        <v>16.492391528579752</v>
      </c>
      <c r="H205" s="181"/>
      <c r="I205" s="128"/>
      <c r="J205" s="127"/>
    </row>
    <row r="206" spans="1:10" x14ac:dyDescent="0.2">
      <c r="B206" s="124"/>
      <c r="C206" s="113"/>
      <c r="D206" s="115"/>
      <c r="E206" s="115"/>
      <c r="F206" s="115"/>
      <c r="G206" s="115"/>
      <c r="H206" s="134"/>
      <c r="I206" s="128"/>
    </row>
    <row r="207" spans="1:10" ht="15" x14ac:dyDescent="0.25">
      <c r="A207" s="176" t="s">
        <v>115</v>
      </c>
      <c r="C207" s="113"/>
      <c r="D207" s="112"/>
      <c r="F207" s="112"/>
      <c r="G207" s="113"/>
      <c r="H207" s="113"/>
      <c r="I207" s="122"/>
    </row>
    <row r="208" spans="1:10" x14ac:dyDescent="0.2">
      <c r="C208" s="127"/>
      <c r="D208" s="112"/>
      <c r="E208" s="123"/>
      <c r="G208" s="120"/>
      <c r="I208" s="122"/>
    </row>
  </sheetData>
  <autoFilter ref="A12:G135" xr:uid="{00000000-0009-0000-0000-000003000000}">
    <filterColumn colId="3" showButton="0"/>
    <filterColumn colId="4" showButton="0"/>
    <filterColumn colId="5" showButton="0"/>
  </autoFilter>
  <mergeCells count="26">
    <mergeCell ref="A14:A22"/>
    <mergeCell ref="A59:A70"/>
    <mergeCell ref="A71:A82"/>
    <mergeCell ref="A83:A94"/>
    <mergeCell ref="A47:A58"/>
    <mergeCell ref="A2:G2"/>
    <mergeCell ref="A3:G3"/>
    <mergeCell ref="A4:G4"/>
    <mergeCell ref="A5:G5"/>
    <mergeCell ref="A7:G7"/>
    <mergeCell ref="A203:A205"/>
    <mergeCell ref="A8:G8"/>
    <mergeCell ref="A9:G9"/>
    <mergeCell ref="B12:B13"/>
    <mergeCell ref="D12:G12"/>
    <mergeCell ref="A12:A13"/>
    <mergeCell ref="C12:C13"/>
    <mergeCell ref="A119:A130"/>
    <mergeCell ref="A95:A106"/>
    <mergeCell ref="A107:A118"/>
    <mergeCell ref="A23:A34"/>
    <mergeCell ref="A191:A202"/>
    <mergeCell ref="A155:A163"/>
    <mergeCell ref="A143:A154"/>
    <mergeCell ref="A131:A142"/>
    <mergeCell ref="A35:A46"/>
  </mergeCells>
  <phoneticPr fontId="37"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2:R209"/>
  <sheetViews>
    <sheetView showGridLines="0" workbookViewId="0">
      <pane xSplit="2" ySplit="13" topLeftCell="C193" activePane="bottomRight" state="frozen"/>
      <selection pane="topRight" activeCell="J40" sqref="J40"/>
      <selection pane="bottomLeft" activeCell="J40" sqref="J40"/>
      <selection pane="bottomRight" activeCell="F211" sqref="F211"/>
    </sheetView>
  </sheetViews>
  <sheetFormatPr baseColWidth="10" defaultColWidth="10.85546875" defaultRowHeight="12.75" x14ac:dyDescent="0.2"/>
  <cols>
    <col min="1" max="1" width="10.85546875" style="3"/>
    <col min="2" max="2" width="17.42578125" style="3" customWidth="1"/>
    <col min="3" max="12" width="11.42578125" style="3" customWidth="1"/>
    <col min="13" max="16384" width="10.85546875" style="3"/>
  </cols>
  <sheetData>
    <row r="2" spans="1:17" x14ac:dyDescent="0.2">
      <c r="A2" s="204" t="s">
        <v>91</v>
      </c>
      <c r="B2" s="205"/>
      <c r="C2" s="205"/>
      <c r="D2" s="205"/>
      <c r="E2" s="205"/>
      <c r="F2" s="205"/>
      <c r="G2" s="205"/>
      <c r="H2" s="205"/>
      <c r="I2" s="205"/>
      <c r="J2" s="205"/>
      <c r="K2" s="205"/>
      <c r="L2" s="206"/>
    </row>
    <row r="3" spans="1:17" x14ac:dyDescent="0.2">
      <c r="A3" s="207" t="s">
        <v>92</v>
      </c>
      <c r="B3" s="208"/>
      <c r="C3" s="208"/>
      <c r="D3" s="208"/>
      <c r="E3" s="208"/>
      <c r="F3" s="208"/>
      <c r="G3" s="208"/>
      <c r="H3" s="208"/>
      <c r="I3" s="208"/>
      <c r="J3" s="208"/>
      <c r="K3" s="208"/>
      <c r="L3" s="209"/>
    </row>
    <row r="4" spans="1:17" x14ac:dyDescent="0.2">
      <c r="A4" s="207" t="s">
        <v>26</v>
      </c>
      <c r="B4" s="208"/>
      <c r="C4" s="208"/>
      <c r="D4" s="208"/>
      <c r="E4" s="208"/>
      <c r="F4" s="208"/>
      <c r="G4" s="208"/>
      <c r="H4" s="208"/>
      <c r="I4" s="208"/>
      <c r="J4" s="208"/>
      <c r="K4" s="208"/>
      <c r="L4" s="209"/>
    </row>
    <row r="5" spans="1:17" x14ac:dyDescent="0.2">
      <c r="A5" s="207" t="s">
        <v>93</v>
      </c>
      <c r="B5" s="208"/>
      <c r="C5" s="208"/>
      <c r="D5" s="208"/>
      <c r="E5" s="208"/>
      <c r="F5" s="208"/>
      <c r="G5" s="208"/>
      <c r="H5" s="208"/>
      <c r="I5" s="208"/>
      <c r="J5" s="208"/>
      <c r="K5" s="208"/>
      <c r="L5" s="209"/>
    </row>
    <row r="6" spans="1:17" x14ac:dyDescent="0.2">
      <c r="A6" s="16"/>
      <c r="B6" s="17"/>
      <c r="C6" s="17"/>
      <c r="D6" s="17"/>
      <c r="E6" s="17"/>
      <c r="F6" s="17"/>
      <c r="L6" s="18"/>
    </row>
    <row r="7" spans="1:17" ht="12.75" customHeight="1" x14ac:dyDescent="0.2">
      <c r="A7" s="210" t="s">
        <v>94</v>
      </c>
      <c r="B7" s="211"/>
      <c r="C7" s="211"/>
      <c r="D7" s="211"/>
      <c r="E7" s="211"/>
      <c r="F7" s="211"/>
      <c r="G7" s="211"/>
      <c r="H7" s="211"/>
      <c r="I7" s="211"/>
      <c r="J7" s="211"/>
      <c r="K7" s="211"/>
      <c r="L7" s="212"/>
    </row>
    <row r="8" spans="1:17" ht="12.75" customHeight="1" x14ac:dyDescent="0.2">
      <c r="A8" s="210" t="s">
        <v>10</v>
      </c>
      <c r="B8" s="211"/>
      <c r="C8" s="211"/>
      <c r="D8" s="211"/>
      <c r="E8" s="211"/>
      <c r="F8" s="211"/>
      <c r="G8" s="211"/>
      <c r="H8" s="211"/>
      <c r="I8" s="211"/>
      <c r="J8" s="211"/>
      <c r="K8" s="211"/>
      <c r="L8" s="212"/>
    </row>
    <row r="9" spans="1:17" s="19" customFormat="1" ht="12.75" customHeight="1" x14ac:dyDescent="0.25">
      <c r="A9" s="210" t="s">
        <v>240</v>
      </c>
      <c r="B9" s="211"/>
      <c r="C9" s="211"/>
      <c r="D9" s="211"/>
      <c r="E9" s="211"/>
      <c r="F9" s="211"/>
      <c r="G9" s="211"/>
      <c r="H9" s="211"/>
      <c r="I9" s="211"/>
      <c r="J9" s="211"/>
      <c r="K9" s="211"/>
      <c r="L9" s="212"/>
    </row>
    <row r="10" spans="1:17" s="19" customFormat="1" x14ac:dyDescent="0.2">
      <c r="A10" s="105"/>
      <c r="B10" s="106"/>
      <c r="C10" s="106"/>
      <c r="D10" s="106"/>
      <c r="E10" s="106"/>
      <c r="F10" s="106"/>
      <c r="L10" s="20"/>
    </row>
    <row r="11" spans="1:17" x14ac:dyDescent="0.2">
      <c r="A11" s="21"/>
      <c r="B11" s="22"/>
      <c r="C11" s="22"/>
      <c r="D11" s="22"/>
      <c r="E11" s="22"/>
      <c r="F11" s="22"/>
      <c r="G11" s="23"/>
      <c r="H11" s="23"/>
      <c r="K11" s="23"/>
      <c r="L11" s="24"/>
    </row>
    <row r="12" spans="1:17" ht="26.25" customHeight="1" x14ac:dyDescent="0.2">
      <c r="A12" s="221" t="s">
        <v>95</v>
      </c>
      <c r="B12" s="215" t="s">
        <v>96</v>
      </c>
      <c r="C12" s="225" t="s">
        <v>117</v>
      </c>
      <c r="D12" s="226"/>
      <c r="E12" s="227" t="s">
        <v>118</v>
      </c>
      <c r="F12" s="224"/>
      <c r="G12" s="227" t="s">
        <v>119</v>
      </c>
      <c r="H12" s="223"/>
      <c r="I12" s="217" t="s">
        <v>120</v>
      </c>
      <c r="J12" s="217"/>
      <c r="K12" s="223" t="s">
        <v>121</v>
      </c>
      <c r="L12" s="224"/>
    </row>
    <row r="13" spans="1:17" x14ac:dyDescent="0.2">
      <c r="A13" s="222"/>
      <c r="B13" s="216"/>
      <c r="C13" s="133" t="s">
        <v>122</v>
      </c>
      <c r="D13" s="108" t="s">
        <v>123</v>
      </c>
      <c r="E13" s="133" t="s">
        <v>122</v>
      </c>
      <c r="F13" s="133" t="s">
        <v>123</v>
      </c>
      <c r="G13" s="133" t="s">
        <v>122</v>
      </c>
      <c r="H13" s="108" t="s">
        <v>123</v>
      </c>
      <c r="I13" s="133" t="s">
        <v>122</v>
      </c>
      <c r="J13" s="133" t="s">
        <v>123</v>
      </c>
      <c r="K13" s="132" t="s">
        <v>122</v>
      </c>
      <c r="L13" s="133" t="s">
        <v>123</v>
      </c>
    </row>
    <row r="14" spans="1:17" x14ac:dyDescent="0.2">
      <c r="A14" s="203">
        <v>2009</v>
      </c>
      <c r="B14" s="107" t="s">
        <v>102</v>
      </c>
      <c r="C14" s="104">
        <v>168424.37899999999</v>
      </c>
      <c r="D14" s="104">
        <v>510236.26949999999</v>
      </c>
      <c r="E14" s="110" t="s">
        <v>103</v>
      </c>
      <c r="F14" s="110" t="s">
        <v>103</v>
      </c>
      <c r="G14" s="110" t="s">
        <v>103</v>
      </c>
      <c r="H14" s="110" t="s">
        <v>103</v>
      </c>
      <c r="I14" s="110" t="s">
        <v>103</v>
      </c>
      <c r="J14" s="110" t="s">
        <v>103</v>
      </c>
      <c r="K14" s="110" t="s">
        <v>103</v>
      </c>
      <c r="L14" s="110" t="s">
        <v>103</v>
      </c>
      <c r="N14" s="125"/>
      <c r="P14" s="113"/>
      <c r="Q14" s="113"/>
    </row>
    <row r="15" spans="1:17" x14ac:dyDescent="0.2">
      <c r="A15" s="203"/>
      <c r="B15" s="107" t="s">
        <v>104</v>
      </c>
      <c r="C15" s="104">
        <v>175741.48</v>
      </c>
      <c r="D15" s="104">
        <v>520013.09950000007</v>
      </c>
      <c r="E15" s="110">
        <v>4.3444429146448194</v>
      </c>
      <c r="F15" s="110">
        <v>1.9161377942773283</v>
      </c>
      <c r="G15" s="110" t="s">
        <v>103</v>
      </c>
      <c r="H15" s="110" t="s">
        <v>103</v>
      </c>
      <c r="I15" s="110" t="s">
        <v>103</v>
      </c>
      <c r="J15" s="110" t="s">
        <v>103</v>
      </c>
      <c r="K15" s="110" t="s">
        <v>103</v>
      </c>
      <c r="L15" s="110" t="s">
        <v>103</v>
      </c>
      <c r="N15" s="126"/>
      <c r="P15" s="113"/>
      <c r="Q15" s="113"/>
    </row>
    <row r="16" spans="1:17" x14ac:dyDescent="0.2">
      <c r="A16" s="203"/>
      <c r="B16" s="107" t="s">
        <v>105</v>
      </c>
      <c r="C16" s="104">
        <v>165755.147</v>
      </c>
      <c r="D16" s="104">
        <v>469643.77200000006</v>
      </c>
      <c r="E16" s="110">
        <v>-5.6823995109179792</v>
      </c>
      <c r="F16" s="110">
        <v>-9.686165127076773</v>
      </c>
      <c r="G16" s="110" t="s">
        <v>103</v>
      </c>
      <c r="H16" s="110" t="s">
        <v>103</v>
      </c>
      <c r="I16" s="110" t="s">
        <v>103</v>
      </c>
      <c r="J16" s="110" t="s">
        <v>103</v>
      </c>
      <c r="K16" s="110" t="s">
        <v>103</v>
      </c>
      <c r="L16" s="110" t="s">
        <v>103</v>
      </c>
      <c r="N16" s="126"/>
      <c r="P16" s="113"/>
      <c r="Q16" s="113"/>
    </row>
    <row r="17" spans="1:17" x14ac:dyDescent="0.2">
      <c r="A17" s="203"/>
      <c r="B17" s="107" t="s">
        <v>106</v>
      </c>
      <c r="C17" s="104">
        <v>189456.136</v>
      </c>
      <c r="D17" s="104">
        <v>552506.88899999997</v>
      </c>
      <c r="E17" s="110">
        <v>14.298795198196789</v>
      </c>
      <c r="F17" s="110">
        <v>17.643823242267985</v>
      </c>
      <c r="G17" s="110" t="s">
        <v>103</v>
      </c>
      <c r="H17" s="110" t="s">
        <v>103</v>
      </c>
      <c r="I17" s="110" t="s">
        <v>103</v>
      </c>
      <c r="J17" s="110" t="s">
        <v>103</v>
      </c>
      <c r="K17" s="110" t="s">
        <v>103</v>
      </c>
      <c r="L17" s="110" t="s">
        <v>103</v>
      </c>
      <c r="N17" s="126"/>
      <c r="P17" s="113"/>
      <c r="Q17" s="113"/>
    </row>
    <row r="18" spans="1:17" x14ac:dyDescent="0.2">
      <c r="A18" s="203"/>
      <c r="B18" s="107" t="s">
        <v>107</v>
      </c>
      <c r="C18" s="104">
        <v>175691.41200000004</v>
      </c>
      <c r="D18" s="104">
        <v>524707.8665</v>
      </c>
      <c r="E18" s="110">
        <v>-7.2653883324211748</v>
      </c>
      <c r="F18" s="110">
        <v>-5.0314345492260548</v>
      </c>
      <c r="G18" s="110" t="s">
        <v>103</v>
      </c>
      <c r="H18" s="110" t="s">
        <v>103</v>
      </c>
      <c r="I18" s="110" t="s">
        <v>103</v>
      </c>
      <c r="J18" s="110" t="s">
        <v>103</v>
      </c>
      <c r="K18" s="110" t="s">
        <v>103</v>
      </c>
      <c r="L18" s="110" t="s">
        <v>103</v>
      </c>
      <c r="N18" s="126"/>
      <c r="P18" s="113"/>
      <c r="Q18" s="113"/>
    </row>
    <row r="19" spans="1:17" x14ac:dyDescent="0.2">
      <c r="A19" s="203"/>
      <c r="B19" s="107" t="s">
        <v>108</v>
      </c>
      <c r="C19" s="104">
        <v>197082.15499999991</v>
      </c>
      <c r="D19" s="104">
        <v>528104.91600000008</v>
      </c>
      <c r="E19" s="110">
        <v>12.175178488519322</v>
      </c>
      <c r="F19" s="110">
        <v>0.64741729958415206</v>
      </c>
      <c r="G19" s="110" t="s">
        <v>103</v>
      </c>
      <c r="H19" s="110" t="s">
        <v>103</v>
      </c>
      <c r="I19" s="110" t="s">
        <v>103</v>
      </c>
      <c r="J19" s="110" t="s">
        <v>103</v>
      </c>
      <c r="K19" s="110" t="s">
        <v>103</v>
      </c>
      <c r="L19" s="110" t="s">
        <v>103</v>
      </c>
      <c r="N19" s="126"/>
      <c r="P19" s="113"/>
      <c r="Q19" s="113"/>
    </row>
    <row r="20" spans="1:17" x14ac:dyDescent="0.2">
      <c r="A20" s="203"/>
      <c r="B20" s="107" t="s">
        <v>109</v>
      </c>
      <c r="C20" s="104">
        <v>189929.97899999999</v>
      </c>
      <c r="D20" s="104">
        <v>541528.30900000012</v>
      </c>
      <c r="E20" s="110">
        <v>-3.6290327756969609</v>
      </c>
      <c r="F20" s="110">
        <v>2.5418042122524298</v>
      </c>
      <c r="G20" s="110" t="s">
        <v>103</v>
      </c>
      <c r="H20" s="110" t="s">
        <v>103</v>
      </c>
      <c r="I20" s="110" t="s">
        <v>103</v>
      </c>
      <c r="J20" s="110" t="s">
        <v>103</v>
      </c>
      <c r="K20" s="110" t="s">
        <v>103</v>
      </c>
      <c r="L20" s="110" t="s">
        <v>103</v>
      </c>
      <c r="N20" s="126"/>
      <c r="P20" s="113"/>
      <c r="Q20" s="113"/>
    </row>
    <row r="21" spans="1:17" x14ac:dyDescent="0.2">
      <c r="A21" s="203"/>
      <c r="B21" s="107" t="s">
        <v>110</v>
      </c>
      <c r="C21" s="104">
        <v>177751.88</v>
      </c>
      <c r="D21" s="104">
        <v>538922.99050000007</v>
      </c>
      <c r="E21" s="110">
        <v>-6.4118887729672336</v>
      </c>
      <c r="F21" s="110">
        <v>-0.48110476529124035</v>
      </c>
      <c r="G21" s="110" t="s">
        <v>103</v>
      </c>
      <c r="H21" s="110" t="s">
        <v>103</v>
      </c>
      <c r="I21" s="110" t="s">
        <v>103</v>
      </c>
      <c r="J21" s="110" t="s">
        <v>103</v>
      </c>
      <c r="K21" s="110" t="s">
        <v>103</v>
      </c>
      <c r="L21" s="110" t="s">
        <v>103</v>
      </c>
      <c r="N21" s="126"/>
      <c r="P21" s="113"/>
      <c r="Q21" s="113"/>
    </row>
    <row r="22" spans="1:17" x14ac:dyDescent="0.2">
      <c r="A22" s="203"/>
      <c r="B22" s="107" t="s">
        <v>111</v>
      </c>
      <c r="C22" s="104">
        <v>172773.98</v>
      </c>
      <c r="D22" s="104">
        <v>528670.97899999993</v>
      </c>
      <c r="E22" s="110">
        <v>-2.8004767094446326</v>
      </c>
      <c r="F22" s="110">
        <v>-1.9023147426849518</v>
      </c>
      <c r="G22" s="110" t="s">
        <v>103</v>
      </c>
      <c r="H22" s="110" t="s">
        <v>103</v>
      </c>
      <c r="I22" s="110" t="s">
        <v>103</v>
      </c>
      <c r="J22" s="110" t="s">
        <v>103</v>
      </c>
      <c r="K22" s="110" t="s">
        <v>103</v>
      </c>
      <c r="L22" s="110" t="s">
        <v>103</v>
      </c>
      <c r="N22" s="126"/>
      <c r="P22" s="113"/>
      <c r="Q22" s="113"/>
    </row>
    <row r="23" spans="1:17" x14ac:dyDescent="0.2">
      <c r="A23" s="203">
        <v>2010</v>
      </c>
      <c r="B23" s="107" t="s">
        <v>112</v>
      </c>
      <c r="C23" s="104">
        <v>163155.90699999992</v>
      </c>
      <c r="D23" s="104">
        <v>498541.47700000001</v>
      </c>
      <c r="E23" s="110">
        <v>-5.5668527170584898</v>
      </c>
      <c r="F23" s="110">
        <v>-5.6991026927543658</v>
      </c>
      <c r="G23" s="110" t="s">
        <v>103</v>
      </c>
      <c r="H23" s="110" t="s">
        <v>103</v>
      </c>
      <c r="I23" s="110" t="s">
        <v>103</v>
      </c>
      <c r="J23" s="110" t="s">
        <v>103</v>
      </c>
      <c r="K23" s="110" t="s">
        <v>103</v>
      </c>
      <c r="L23" s="110" t="s">
        <v>103</v>
      </c>
      <c r="N23" s="126"/>
      <c r="P23" s="113"/>
      <c r="Q23" s="113"/>
    </row>
    <row r="24" spans="1:17" x14ac:dyDescent="0.2">
      <c r="A24" s="203"/>
      <c r="B24" s="107" t="s">
        <v>113</v>
      </c>
      <c r="C24" s="104">
        <v>179646.815</v>
      </c>
      <c r="D24" s="104">
        <v>531960.8600000001</v>
      </c>
      <c r="E24" s="110">
        <v>10.107453847809555</v>
      </c>
      <c r="F24" s="110">
        <v>6.7034308160482281</v>
      </c>
      <c r="G24" s="110" t="s">
        <v>103</v>
      </c>
      <c r="H24" s="110" t="s">
        <v>103</v>
      </c>
      <c r="I24" s="110" t="s">
        <v>103</v>
      </c>
      <c r="J24" s="110" t="s">
        <v>103</v>
      </c>
      <c r="K24" s="110" t="s">
        <v>103</v>
      </c>
      <c r="L24" s="110" t="s">
        <v>103</v>
      </c>
      <c r="N24" s="126"/>
      <c r="P24" s="113"/>
      <c r="Q24" s="113"/>
    </row>
    <row r="25" spans="1:17" x14ac:dyDescent="0.2">
      <c r="A25" s="203"/>
      <c r="B25" s="107" t="s">
        <v>114</v>
      </c>
      <c r="C25" s="104">
        <v>193241.36000000004</v>
      </c>
      <c r="D25" s="104">
        <v>568275.79349999991</v>
      </c>
      <c r="E25" s="110">
        <v>7.5673732373156888</v>
      </c>
      <c r="F25" s="110">
        <v>6.8266175635552928</v>
      </c>
      <c r="G25" s="110" t="s">
        <v>103</v>
      </c>
      <c r="H25" s="110" t="s">
        <v>103</v>
      </c>
      <c r="I25" s="110" t="s">
        <v>103</v>
      </c>
      <c r="J25" s="110" t="s">
        <v>103</v>
      </c>
      <c r="K25" s="110" t="s">
        <v>103</v>
      </c>
      <c r="L25" s="110" t="s">
        <v>103</v>
      </c>
      <c r="N25" s="126"/>
      <c r="P25" s="113"/>
      <c r="Q25" s="113"/>
    </row>
    <row r="26" spans="1:17" x14ac:dyDescent="0.2">
      <c r="A26" s="203"/>
      <c r="B26" s="107" t="s">
        <v>102</v>
      </c>
      <c r="C26" s="104">
        <v>175609.68</v>
      </c>
      <c r="D26" s="104">
        <v>510454.59000000014</v>
      </c>
      <c r="E26" s="110">
        <v>-9.1241750730795985</v>
      </c>
      <c r="F26" s="110">
        <v>-10.174848930988256</v>
      </c>
      <c r="G26" s="110" t="s">
        <v>103</v>
      </c>
      <c r="H26" s="110" t="s">
        <v>103</v>
      </c>
      <c r="I26" s="110">
        <v>4.2661882101996618</v>
      </c>
      <c r="J26" s="110">
        <v>4.278811857381104E-2</v>
      </c>
      <c r="K26" s="110" t="s">
        <v>103</v>
      </c>
      <c r="L26" s="110" t="s">
        <v>103</v>
      </c>
      <c r="N26" s="126"/>
      <c r="P26" s="113"/>
      <c r="Q26" s="113"/>
    </row>
    <row r="27" spans="1:17" x14ac:dyDescent="0.2">
      <c r="A27" s="203"/>
      <c r="B27" s="107" t="s">
        <v>104</v>
      </c>
      <c r="C27" s="104">
        <v>187778.935</v>
      </c>
      <c r="D27" s="104">
        <v>567840.45350000006</v>
      </c>
      <c r="E27" s="110">
        <v>6.9297176556554207</v>
      </c>
      <c r="F27" s="110">
        <v>11.242109410750899</v>
      </c>
      <c r="G27" s="110" t="s">
        <v>103</v>
      </c>
      <c r="H27" s="110" t="s">
        <v>103</v>
      </c>
      <c r="I27" s="110">
        <v>6.8495240850367178</v>
      </c>
      <c r="J27" s="110">
        <v>9.1973363836385325</v>
      </c>
      <c r="K27" s="110" t="s">
        <v>103</v>
      </c>
      <c r="L27" s="110" t="s">
        <v>103</v>
      </c>
      <c r="N27" s="126"/>
      <c r="P27" s="113"/>
      <c r="Q27" s="113"/>
    </row>
    <row r="28" spans="1:17" x14ac:dyDescent="0.2">
      <c r="A28" s="203"/>
      <c r="B28" s="107" t="s">
        <v>105</v>
      </c>
      <c r="C28" s="104">
        <v>192691.28000000006</v>
      </c>
      <c r="D28" s="104">
        <v>516230.27250000008</v>
      </c>
      <c r="E28" s="110">
        <v>2.6160255941381605</v>
      </c>
      <c r="F28" s="110">
        <v>-9.0888524552786176</v>
      </c>
      <c r="G28" s="110" t="s">
        <v>103</v>
      </c>
      <c r="H28" s="110" t="s">
        <v>103</v>
      </c>
      <c r="I28" s="110">
        <v>16.250556008375462</v>
      </c>
      <c r="J28" s="110">
        <v>9.9195397187125991</v>
      </c>
      <c r="K28" s="110" t="s">
        <v>103</v>
      </c>
      <c r="L28" s="110" t="s">
        <v>103</v>
      </c>
      <c r="N28" s="126"/>
      <c r="P28" s="113"/>
      <c r="Q28" s="113"/>
    </row>
    <row r="29" spans="1:17" x14ac:dyDescent="0.2">
      <c r="A29" s="203"/>
      <c r="B29" s="107" t="s">
        <v>106</v>
      </c>
      <c r="C29" s="104">
        <v>201458.39500000005</v>
      </c>
      <c r="D29" s="104">
        <v>552609.34749999992</v>
      </c>
      <c r="E29" s="110">
        <v>4.5498244653312758</v>
      </c>
      <c r="F29" s="110">
        <v>7.0470634788276421</v>
      </c>
      <c r="G29" s="110" t="s">
        <v>103</v>
      </c>
      <c r="H29" s="110" t="s">
        <v>103</v>
      </c>
      <c r="I29" s="110">
        <v>6.3351123132797449</v>
      </c>
      <c r="J29" s="110">
        <v>1.8544293662192679E-2</v>
      </c>
      <c r="K29" s="110" t="s">
        <v>103</v>
      </c>
      <c r="L29" s="110" t="s">
        <v>103</v>
      </c>
      <c r="N29" s="126"/>
      <c r="P29" s="113"/>
      <c r="Q29" s="113"/>
    </row>
    <row r="30" spans="1:17" x14ac:dyDescent="0.2">
      <c r="A30" s="203"/>
      <c r="B30" s="107" t="s">
        <v>107</v>
      </c>
      <c r="C30" s="104">
        <v>204749.48500000002</v>
      </c>
      <c r="D30" s="104">
        <v>545171.31299999997</v>
      </c>
      <c r="E30" s="110">
        <v>1.6336325919800831</v>
      </c>
      <c r="F30" s="110">
        <v>-1.3459841990819843</v>
      </c>
      <c r="G30" s="110" t="s">
        <v>103</v>
      </c>
      <c r="H30" s="110" t="s">
        <v>103</v>
      </c>
      <c r="I30" s="110">
        <v>16.539267724708129</v>
      </c>
      <c r="J30" s="110">
        <v>3.8999694509058713</v>
      </c>
      <c r="K30" s="110" t="s">
        <v>103</v>
      </c>
      <c r="L30" s="110" t="s">
        <v>103</v>
      </c>
      <c r="N30" s="126"/>
      <c r="P30" s="113"/>
      <c r="Q30" s="113"/>
    </row>
    <row r="31" spans="1:17" x14ac:dyDescent="0.2">
      <c r="A31" s="203"/>
      <c r="B31" s="107" t="s">
        <v>108</v>
      </c>
      <c r="C31" s="104">
        <v>211985.91500000004</v>
      </c>
      <c r="D31" s="104">
        <v>565492.83099999989</v>
      </c>
      <c r="E31" s="110">
        <v>3.5342848359301238</v>
      </c>
      <c r="F31" s="110">
        <v>3.7275471976274011</v>
      </c>
      <c r="G31" s="110" t="s">
        <v>103</v>
      </c>
      <c r="H31" s="110" t="s">
        <v>103</v>
      </c>
      <c r="I31" s="110">
        <v>7.5622067355617162</v>
      </c>
      <c r="J31" s="110">
        <v>7.0796377513743902</v>
      </c>
      <c r="K31" s="110" t="s">
        <v>103</v>
      </c>
      <c r="L31" s="110" t="s">
        <v>103</v>
      </c>
      <c r="N31" s="126"/>
      <c r="P31" s="113"/>
      <c r="Q31" s="113"/>
    </row>
    <row r="32" spans="1:17" x14ac:dyDescent="0.2">
      <c r="A32" s="203"/>
      <c r="B32" s="107" t="s">
        <v>109</v>
      </c>
      <c r="C32" s="104">
        <v>219637.39000000007</v>
      </c>
      <c r="D32" s="104">
        <v>575497.98359999992</v>
      </c>
      <c r="E32" s="110">
        <v>3.6094261262593852</v>
      </c>
      <c r="F32" s="110">
        <v>1.7692801838543382</v>
      </c>
      <c r="G32" s="110" t="s">
        <v>103</v>
      </c>
      <c r="H32" s="110" t="s">
        <v>103</v>
      </c>
      <c r="I32" s="110">
        <v>15.641243765946022</v>
      </c>
      <c r="J32" s="110">
        <v>6.2729268323440168</v>
      </c>
      <c r="K32" s="110" t="s">
        <v>103</v>
      </c>
      <c r="L32" s="110" t="s">
        <v>103</v>
      </c>
      <c r="N32" s="126"/>
      <c r="P32" s="113"/>
      <c r="Q32" s="113"/>
    </row>
    <row r="33" spans="1:17" x14ac:dyDescent="0.2">
      <c r="A33" s="203"/>
      <c r="B33" s="107" t="s">
        <v>110</v>
      </c>
      <c r="C33" s="104">
        <v>211334.02999999997</v>
      </c>
      <c r="D33" s="104">
        <v>587797.16599999985</v>
      </c>
      <c r="E33" s="110">
        <v>-3.7804856449988211</v>
      </c>
      <c r="F33" s="110">
        <v>2.1371373576434038</v>
      </c>
      <c r="G33" s="110" t="s">
        <v>103</v>
      </c>
      <c r="H33" s="110" t="s">
        <v>103</v>
      </c>
      <c r="I33" s="110">
        <v>18.892711570758092</v>
      </c>
      <c r="J33" s="110">
        <v>9.0688607392042329</v>
      </c>
      <c r="K33" s="110" t="s">
        <v>103</v>
      </c>
      <c r="L33" s="110" t="s">
        <v>103</v>
      </c>
      <c r="N33" s="126"/>
      <c r="P33" s="113"/>
      <c r="Q33" s="113"/>
    </row>
    <row r="34" spans="1:17" x14ac:dyDescent="0.2">
      <c r="A34" s="203"/>
      <c r="B34" s="107" t="s">
        <v>111</v>
      </c>
      <c r="C34" s="104">
        <v>186748.27599999995</v>
      </c>
      <c r="D34" s="104">
        <v>573471.701</v>
      </c>
      <c r="E34" s="110">
        <v>-11.633599188923826</v>
      </c>
      <c r="F34" s="110">
        <v>-2.4371442784397401</v>
      </c>
      <c r="G34" s="110" t="s">
        <v>103</v>
      </c>
      <c r="H34" s="110" t="s">
        <v>103</v>
      </c>
      <c r="I34" s="110">
        <v>8.0881947617343464</v>
      </c>
      <c r="J34" s="110">
        <v>8.4742162478338212</v>
      </c>
      <c r="K34" s="110" t="s">
        <v>103</v>
      </c>
      <c r="L34" s="110" t="s">
        <v>103</v>
      </c>
      <c r="N34" s="126"/>
      <c r="P34" s="113"/>
      <c r="Q34" s="113"/>
    </row>
    <row r="35" spans="1:17" x14ac:dyDescent="0.2">
      <c r="A35" s="203">
        <v>2011</v>
      </c>
      <c r="B35" s="107" t="s">
        <v>112</v>
      </c>
      <c r="C35" s="104">
        <v>198723.07200000001</v>
      </c>
      <c r="D35" s="104">
        <v>538178.41800000018</v>
      </c>
      <c r="E35" s="110">
        <v>6.412265888869606</v>
      </c>
      <c r="F35" s="110">
        <v>-6.1543198972951245</v>
      </c>
      <c r="G35" s="110">
        <v>21.799495742437401</v>
      </c>
      <c r="H35" s="110">
        <v>7.9505804087791176</v>
      </c>
      <c r="I35" s="110">
        <v>21.799495742437401</v>
      </c>
      <c r="J35" s="110">
        <v>7.9505804087791176</v>
      </c>
      <c r="K35" s="110" t="s">
        <v>103</v>
      </c>
      <c r="L35" s="110" t="s">
        <v>103</v>
      </c>
      <c r="N35" s="126"/>
      <c r="P35" s="113"/>
      <c r="Q35" s="113"/>
    </row>
    <row r="36" spans="1:17" x14ac:dyDescent="0.2">
      <c r="A36" s="203"/>
      <c r="B36" s="107" t="s">
        <v>113</v>
      </c>
      <c r="C36" s="104">
        <v>209736.99999999994</v>
      </c>
      <c r="D36" s="104">
        <v>516681.95200000016</v>
      </c>
      <c r="E36" s="110">
        <v>5.5423499089224615</v>
      </c>
      <c r="F36" s="110">
        <v>-3.9943010126429868</v>
      </c>
      <c r="G36" s="110">
        <v>19.15310054043271</v>
      </c>
      <c r="H36" s="110">
        <v>2.3637047802250732</v>
      </c>
      <c r="I36" s="110">
        <v>16.749634553777049</v>
      </c>
      <c r="J36" s="110">
        <v>-2.8721864988337509</v>
      </c>
      <c r="K36" s="110" t="s">
        <v>103</v>
      </c>
      <c r="L36" s="110" t="s">
        <v>103</v>
      </c>
      <c r="N36" s="126"/>
      <c r="P36" s="113"/>
      <c r="Q36" s="113"/>
    </row>
    <row r="37" spans="1:17" x14ac:dyDescent="0.2">
      <c r="A37" s="203"/>
      <c r="B37" s="107" t="s">
        <v>114</v>
      </c>
      <c r="C37" s="104">
        <v>244616.478</v>
      </c>
      <c r="D37" s="104">
        <v>670070.28700000013</v>
      </c>
      <c r="E37" s="110">
        <v>16.630102461654417</v>
      </c>
      <c r="F37" s="110">
        <v>29.687186557660116</v>
      </c>
      <c r="G37" s="110">
        <v>21.832620101568434</v>
      </c>
      <c r="H37" s="110">
        <v>7.8905586768658109</v>
      </c>
      <c r="I37" s="110">
        <v>26.585984491104785</v>
      </c>
      <c r="J37" s="110">
        <v>17.91286812923174</v>
      </c>
      <c r="K37" s="110">
        <v>13.795602777916493</v>
      </c>
      <c r="L37" s="110">
        <v>6.4371266495905521</v>
      </c>
      <c r="N37" s="126"/>
      <c r="P37" s="113"/>
      <c r="Q37" s="113"/>
    </row>
    <row r="38" spans="1:17" x14ac:dyDescent="0.2">
      <c r="A38" s="203"/>
      <c r="B38" s="107" t="s">
        <v>102</v>
      </c>
      <c r="C38" s="104">
        <v>215302.696</v>
      </c>
      <c r="D38" s="104">
        <v>561523.6385</v>
      </c>
      <c r="E38" s="110">
        <v>-11.983568008039104</v>
      </c>
      <c r="F38" s="110">
        <v>-16.199292910894304</v>
      </c>
      <c r="G38" s="110">
        <v>22.022715591293405</v>
      </c>
      <c r="H38" s="110">
        <v>8.402182143181868</v>
      </c>
      <c r="I38" s="110">
        <v>22.602977239067922</v>
      </c>
      <c r="J38" s="110">
        <v>10.004621272971569</v>
      </c>
      <c r="K38" s="110">
        <v>15.257516412551176</v>
      </c>
      <c r="L38" s="110">
        <v>7.2423540338126147</v>
      </c>
      <c r="N38" s="126"/>
      <c r="P38" s="113"/>
      <c r="Q38" s="113"/>
    </row>
    <row r="39" spans="1:17" x14ac:dyDescent="0.2">
      <c r="A39" s="203"/>
      <c r="B39" s="107" t="s">
        <v>104</v>
      </c>
      <c r="C39" s="104">
        <v>244406.66000000009</v>
      </c>
      <c r="D39" s="104">
        <v>625771.20449999988</v>
      </c>
      <c r="E39" s="110">
        <v>13.517696034795623</v>
      </c>
      <c r="F39" s="110">
        <v>11.441649397276411</v>
      </c>
      <c r="G39" s="110">
        <v>23.720864241607622</v>
      </c>
      <c r="H39" s="110">
        <v>8.7839334495531283</v>
      </c>
      <c r="I39" s="110">
        <v>30.156590780536739</v>
      </c>
      <c r="J39" s="110">
        <v>10.201941521237501</v>
      </c>
      <c r="K39" s="110">
        <v>17.229663568553111</v>
      </c>
      <c r="L39" s="110">
        <v>7.3467307803593895</v>
      </c>
      <c r="N39" s="126"/>
      <c r="P39" s="113"/>
      <c r="Q39" s="113"/>
    </row>
    <row r="40" spans="1:17" x14ac:dyDescent="0.2">
      <c r="A40" s="203"/>
      <c r="B40" s="107" t="s">
        <v>105</v>
      </c>
      <c r="C40" s="104">
        <v>234228.23</v>
      </c>
      <c r="D40" s="104">
        <v>572878.90700000024</v>
      </c>
      <c r="E40" s="110">
        <v>-4.1645469071915127</v>
      </c>
      <c r="F40" s="110">
        <v>-8.4523380302008793</v>
      </c>
      <c r="G40" s="110">
        <v>23.338939934289172</v>
      </c>
      <c r="H40" s="110">
        <v>9.1379026575074249</v>
      </c>
      <c r="I40" s="110">
        <v>21.55621676289654</v>
      </c>
      <c r="J40" s="110">
        <v>10.973520445761963</v>
      </c>
      <c r="K40" s="110">
        <v>17.683452921091501</v>
      </c>
      <c r="L40" s="110">
        <v>7.4503483371977541</v>
      </c>
      <c r="N40" s="126"/>
      <c r="P40" s="113"/>
      <c r="Q40" s="113"/>
    </row>
    <row r="41" spans="1:17" x14ac:dyDescent="0.2">
      <c r="A41" s="203"/>
      <c r="B41" s="107" t="s">
        <v>106</v>
      </c>
      <c r="C41" s="104">
        <v>246252.13099999999</v>
      </c>
      <c r="D41" s="104">
        <v>605476.44799999986</v>
      </c>
      <c r="E41" s="110">
        <v>5.133412398667736</v>
      </c>
      <c r="F41" s="110">
        <v>5.6901276345996843</v>
      </c>
      <c r="G41" s="110">
        <v>23.166974248161765</v>
      </c>
      <c r="H41" s="110">
        <v>9.2011768547327186</v>
      </c>
      <c r="I41" s="110">
        <v>22.234732883680476</v>
      </c>
      <c r="J41" s="110">
        <v>9.5668125664486467</v>
      </c>
      <c r="K41" s="110">
        <v>19.073198230864286</v>
      </c>
      <c r="L41" s="110">
        <v>8.2736670188933594</v>
      </c>
      <c r="N41" s="126"/>
      <c r="P41" s="113"/>
      <c r="Q41" s="113"/>
    </row>
    <row r="42" spans="1:17" x14ac:dyDescent="0.2">
      <c r="A42" s="203"/>
      <c r="B42" s="107" t="s">
        <v>107</v>
      </c>
      <c r="C42" s="104">
        <v>266801.42999999993</v>
      </c>
      <c r="D42" s="104">
        <v>649749.46149999986</v>
      </c>
      <c r="E42" s="110">
        <v>8.3448207804544658</v>
      </c>
      <c r="F42" s="110">
        <v>7.3120950693031483</v>
      </c>
      <c r="G42" s="110">
        <v>24.142571507775124</v>
      </c>
      <c r="H42" s="110">
        <v>10.469293966229865</v>
      </c>
      <c r="I42" s="110">
        <v>30.306276472441397</v>
      </c>
      <c r="J42" s="110">
        <v>19.182621316686888</v>
      </c>
      <c r="K42" s="110">
        <v>20.300978466926001</v>
      </c>
      <c r="L42" s="110">
        <v>9.5558330608018558</v>
      </c>
      <c r="N42" s="126"/>
      <c r="P42" s="113"/>
      <c r="Q42" s="113"/>
    </row>
    <row r="43" spans="1:17" x14ac:dyDescent="0.2">
      <c r="A43" s="203"/>
      <c r="B43" s="107" t="s">
        <v>108</v>
      </c>
      <c r="C43" s="104">
        <v>264337.17000000004</v>
      </c>
      <c r="D43" s="104">
        <v>653712.13450000016</v>
      </c>
      <c r="E43" s="110">
        <v>-0.92363073166430443</v>
      </c>
      <c r="F43" s="110">
        <v>0.60987707336490615</v>
      </c>
      <c r="G43" s="110">
        <v>24.211120399911266</v>
      </c>
      <c r="H43" s="110">
        <v>11.066755862439503</v>
      </c>
      <c r="I43" s="110">
        <v>24.695628952517936</v>
      </c>
      <c r="J43" s="110">
        <v>15.600428274925404</v>
      </c>
      <c r="K43" s="110">
        <v>21.830314235010828</v>
      </c>
      <c r="L43" s="110">
        <v>10.286746457408436</v>
      </c>
      <c r="N43" s="126"/>
      <c r="P43" s="113"/>
      <c r="Q43" s="113"/>
    </row>
    <row r="44" spans="1:17" x14ac:dyDescent="0.2">
      <c r="A44" s="203"/>
      <c r="B44" s="107" t="s">
        <v>109</v>
      </c>
      <c r="C44" s="104">
        <v>248394.98299999995</v>
      </c>
      <c r="D44" s="104">
        <v>639313.93150000006</v>
      </c>
      <c r="E44" s="110">
        <v>-6.0310046445606336</v>
      </c>
      <c r="F44" s="110">
        <v>-2.2025295600505812</v>
      </c>
      <c r="G44" s="110">
        <v>22.945853702688247</v>
      </c>
      <c r="H44" s="110">
        <v>11.069093662701079</v>
      </c>
      <c r="I44" s="110">
        <v>13.093213773847822</v>
      </c>
      <c r="J44" s="110">
        <v>11.088822153781063</v>
      </c>
      <c r="K44" s="110">
        <v>21.504284809610663</v>
      </c>
      <c r="L44" s="110">
        <v>10.692180940964601</v>
      </c>
      <c r="N44" s="126"/>
      <c r="P44" s="113"/>
      <c r="Q44" s="113"/>
    </row>
    <row r="45" spans="1:17" x14ac:dyDescent="0.2">
      <c r="A45" s="203"/>
      <c r="B45" s="107" t="s">
        <v>110</v>
      </c>
      <c r="C45" s="104">
        <v>240372.054</v>
      </c>
      <c r="D45" s="104">
        <v>645457.92300000018</v>
      </c>
      <c r="E45" s="110">
        <v>-3.229907827888745</v>
      </c>
      <c r="F45" s="110">
        <v>0.96102887756326361</v>
      </c>
      <c r="G45" s="110">
        <v>22.037318161553564</v>
      </c>
      <c r="H45" s="110">
        <v>10.946116600339707</v>
      </c>
      <c r="I45" s="110">
        <v>13.740344609905009</v>
      </c>
      <c r="J45" s="110">
        <v>9.8096350808197119</v>
      </c>
      <c r="K45" s="110">
        <v>20.995840298520619</v>
      </c>
      <c r="L45" s="110">
        <v>10.746557405865587</v>
      </c>
      <c r="N45" s="126"/>
      <c r="P45" s="113"/>
      <c r="Q45" s="113"/>
    </row>
    <row r="46" spans="1:17" x14ac:dyDescent="0.2">
      <c r="A46" s="203"/>
      <c r="B46" s="107" t="s">
        <v>111</v>
      </c>
      <c r="C46" s="104">
        <v>225683.69699999993</v>
      </c>
      <c r="D46" s="104">
        <v>658170.69849999994</v>
      </c>
      <c r="E46" s="110">
        <v>-6.1106758275652702</v>
      </c>
      <c r="F46" s="110">
        <v>1.9695746301962913</v>
      </c>
      <c r="G46" s="110">
        <v>21.942006519286792</v>
      </c>
      <c r="H46" s="110">
        <v>11.278665867321646</v>
      </c>
      <c r="I46" s="110">
        <v>20.849146152224684</v>
      </c>
      <c r="J46" s="110">
        <v>14.769516499646752</v>
      </c>
      <c r="K46" s="110">
        <v>21.942006519286792</v>
      </c>
      <c r="L46" s="110">
        <v>11.278665867321646</v>
      </c>
      <c r="N46" s="126"/>
      <c r="P46" s="113"/>
      <c r="Q46" s="113"/>
    </row>
    <row r="47" spans="1:17" x14ac:dyDescent="0.2">
      <c r="A47" s="203">
        <v>2012</v>
      </c>
      <c r="B47" s="107" t="s">
        <v>112</v>
      </c>
      <c r="C47" s="104">
        <v>229868.60600000003</v>
      </c>
      <c r="D47" s="104">
        <v>593415.1115</v>
      </c>
      <c r="E47" s="110">
        <v>1.8543249050019472</v>
      </c>
      <c r="F47" s="110">
        <v>-9.8387222566396204</v>
      </c>
      <c r="G47" s="110">
        <v>15.67283239260715</v>
      </c>
      <c r="H47" s="110">
        <v>10.263639650447631</v>
      </c>
      <c r="I47" s="110">
        <v>15.67283239260715</v>
      </c>
      <c r="J47" s="110">
        <v>10.263639650447631</v>
      </c>
      <c r="K47" s="110">
        <v>21.424755008931285</v>
      </c>
      <c r="L47" s="110">
        <v>11.446452188709809</v>
      </c>
      <c r="N47" s="126"/>
      <c r="P47" s="113"/>
      <c r="Q47" s="113"/>
    </row>
    <row r="48" spans="1:17" x14ac:dyDescent="0.2">
      <c r="A48" s="203"/>
      <c r="B48" s="107" t="s">
        <v>113</v>
      </c>
      <c r="C48" s="104">
        <v>256366.95800000007</v>
      </c>
      <c r="D48" s="104">
        <v>590248.10149999999</v>
      </c>
      <c r="E48" s="110">
        <v>11.527608080591945</v>
      </c>
      <c r="F48" s="110">
        <v>-0.53369217241445721</v>
      </c>
      <c r="G48" s="110">
        <v>19.041149265625211</v>
      </c>
      <c r="H48" s="110">
        <v>12.210416341643349</v>
      </c>
      <c r="I48" s="110">
        <v>22.232585571453868</v>
      </c>
      <c r="J48" s="110">
        <v>14.238188350732205</v>
      </c>
      <c r="K48" s="110">
        <v>21.846405442650706</v>
      </c>
      <c r="L48" s="110">
        <v>12.815416110648382</v>
      </c>
      <c r="N48" s="126"/>
      <c r="P48" s="113"/>
      <c r="Q48" s="113"/>
    </row>
    <row r="49" spans="1:17" x14ac:dyDescent="0.2">
      <c r="A49" s="203"/>
      <c r="B49" s="107" t="s">
        <v>114</v>
      </c>
      <c r="C49" s="104">
        <v>284100.2300000001</v>
      </c>
      <c r="D49" s="104">
        <v>666352.66200000013</v>
      </c>
      <c r="E49" s="110">
        <v>10.817802815291056</v>
      </c>
      <c r="F49" s="110">
        <v>12.893656126397568</v>
      </c>
      <c r="G49" s="110">
        <v>17.954900386486127</v>
      </c>
      <c r="H49" s="110">
        <v>7.2516084917609192</v>
      </c>
      <c r="I49" s="110">
        <v>16.14108433038599</v>
      </c>
      <c r="J49" s="110">
        <v>-0.5548111999778893</v>
      </c>
      <c r="K49" s="110">
        <v>20.90103442341784</v>
      </c>
      <c r="L49" s="110">
        <v>11.051035257379205</v>
      </c>
      <c r="N49" s="126"/>
      <c r="P49" s="113"/>
      <c r="Q49" s="113"/>
    </row>
    <row r="50" spans="1:17" x14ac:dyDescent="0.2">
      <c r="A50" s="203"/>
      <c r="B50" s="107" t="s">
        <v>102</v>
      </c>
      <c r="C50" s="104">
        <v>241294.391</v>
      </c>
      <c r="D50" s="104">
        <v>548247.59750000015</v>
      </c>
      <c r="E50" s="110">
        <v>-15.067160980475125</v>
      </c>
      <c r="F50" s="110">
        <v>-17.72410785386792</v>
      </c>
      <c r="G50" s="110">
        <v>16.496356823341252</v>
      </c>
      <c r="H50" s="110">
        <v>4.8900683131979816</v>
      </c>
      <c r="I50" s="110">
        <v>12.072164205505365</v>
      </c>
      <c r="J50" s="110">
        <v>-2.3642888900392789</v>
      </c>
      <c r="K50" s="110">
        <v>20.015735810922529</v>
      </c>
      <c r="L50" s="110">
        <v>10.017314374458298</v>
      </c>
      <c r="N50" s="126"/>
      <c r="P50" s="113"/>
      <c r="Q50" s="113"/>
    </row>
    <row r="51" spans="1:17" x14ac:dyDescent="0.2">
      <c r="A51" s="203"/>
      <c r="B51" s="107" t="s">
        <v>104</v>
      </c>
      <c r="C51" s="104">
        <v>285787.16599999997</v>
      </c>
      <c r="D51" s="104">
        <v>618903.39850000013</v>
      </c>
      <c r="E51" s="110">
        <v>18.4392081455387</v>
      </c>
      <c r="F51" s="110">
        <v>12.887571477228409</v>
      </c>
      <c r="G51" s="110">
        <v>16.591820942778934</v>
      </c>
      <c r="H51" s="110">
        <v>3.6034768255411409</v>
      </c>
      <c r="I51" s="110">
        <v>16.93100588993768</v>
      </c>
      <c r="J51" s="110">
        <v>-1.0974947313990291</v>
      </c>
      <c r="K51" s="110">
        <v>18.96978584847464</v>
      </c>
      <c r="L51" s="110">
        <v>8.9833874121773896</v>
      </c>
      <c r="N51" s="126"/>
      <c r="P51" s="113"/>
      <c r="Q51" s="113"/>
    </row>
    <row r="52" spans="1:17" x14ac:dyDescent="0.2">
      <c r="A52" s="203"/>
      <c r="B52" s="107" t="s">
        <v>105</v>
      </c>
      <c r="C52" s="104">
        <v>273137.27799999993</v>
      </c>
      <c r="D52" s="104">
        <v>606082.00749999995</v>
      </c>
      <c r="E52" s="110">
        <v>-4.4263317268768088</v>
      </c>
      <c r="F52" s="110">
        <v>-2.0716304080854342</v>
      </c>
      <c r="G52" s="110">
        <v>16.595259620942858</v>
      </c>
      <c r="H52" s="110">
        <v>3.9638546042560341</v>
      </c>
      <c r="I52" s="110">
        <v>16.611596305022648</v>
      </c>
      <c r="J52" s="110">
        <v>5.79583225953888</v>
      </c>
      <c r="K52" s="110">
        <v>18.562984962799334</v>
      </c>
      <c r="L52" s="110">
        <v>8.5689516763916895</v>
      </c>
      <c r="N52" s="126"/>
      <c r="P52" s="113"/>
      <c r="Q52" s="113"/>
    </row>
    <row r="53" spans="1:17" x14ac:dyDescent="0.2">
      <c r="A53" s="203"/>
      <c r="B53" s="107" t="s">
        <v>106</v>
      </c>
      <c r="C53" s="104">
        <v>275821.10599999991</v>
      </c>
      <c r="D53" s="104">
        <v>603811.45499999996</v>
      </c>
      <c r="E53" s="110">
        <v>0.9825930827354723</v>
      </c>
      <c r="F53" s="110">
        <v>-0.37462793349792856</v>
      </c>
      <c r="G53" s="110">
        <v>15.886200143845763</v>
      </c>
      <c r="H53" s="110">
        <v>3.3364327301629526</v>
      </c>
      <c r="I53" s="110">
        <v>12.007601672287649</v>
      </c>
      <c r="J53" s="110">
        <v>-0.27498889601729193</v>
      </c>
      <c r="K53" s="110">
        <v>17.667158799134807</v>
      </c>
      <c r="L53" s="110">
        <v>7.7176667395122855</v>
      </c>
      <c r="N53" s="126"/>
      <c r="P53" s="113"/>
      <c r="Q53" s="113"/>
    </row>
    <row r="54" spans="1:17" x14ac:dyDescent="0.2">
      <c r="A54" s="203"/>
      <c r="B54" s="107" t="s">
        <v>107</v>
      </c>
      <c r="C54" s="104">
        <v>283274.85499999986</v>
      </c>
      <c r="D54" s="104">
        <v>623188.12500000012</v>
      </c>
      <c r="E54" s="110">
        <v>2.7023852917187563</v>
      </c>
      <c r="F54" s="110">
        <v>3.2090596890050893</v>
      </c>
      <c r="G54" s="110">
        <v>14.49317642765342</v>
      </c>
      <c r="H54" s="110">
        <v>2.3187865541225872</v>
      </c>
      <c r="I54" s="110">
        <v>6.1744140576757811</v>
      </c>
      <c r="J54" s="110">
        <v>-4.0879351309781153</v>
      </c>
      <c r="K54" s="110">
        <v>15.565073263043928</v>
      </c>
      <c r="L54" s="110">
        <v>5.7409723980677452</v>
      </c>
      <c r="N54" s="126"/>
      <c r="P54" s="113"/>
      <c r="Q54" s="113"/>
    </row>
    <row r="55" spans="1:17" x14ac:dyDescent="0.2">
      <c r="A55" s="203"/>
      <c r="B55" s="107" t="s">
        <v>108</v>
      </c>
      <c r="C55" s="104">
        <v>281340.12499999994</v>
      </c>
      <c r="D55" s="104">
        <v>581406.53099999996</v>
      </c>
      <c r="E55" s="110">
        <v>-0.68298684682054356</v>
      </c>
      <c r="F55" s="110">
        <v>-6.7044913604539786</v>
      </c>
      <c r="G55" s="110">
        <v>13.490170939247804</v>
      </c>
      <c r="H55" s="110">
        <v>0.69729778439220347</v>
      </c>
      <c r="I55" s="110">
        <v>6.4322981894675779</v>
      </c>
      <c r="J55" s="110">
        <v>-11.060771199436893</v>
      </c>
      <c r="K55" s="110">
        <v>13.978828357112793</v>
      </c>
      <c r="L55" s="110">
        <v>3.4188018580906254</v>
      </c>
      <c r="N55" s="126"/>
      <c r="P55" s="113"/>
      <c r="Q55" s="113"/>
    </row>
    <row r="56" spans="1:17" x14ac:dyDescent="0.2">
      <c r="A56" s="203"/>
      <c r="B56" s="107" t="s">
        <v>109</v>
      </c>
      <c r="C56" s="104">
        <v>280680.18099999998</v>
      </c>
      <c r="D56" s="104">
        <v>626110.46750000003</v>
      </c>
      <c r="E56" s="110">
        <v>-0.23457158839321757</v>
      </c>
      <c r="F56" s="110">
        <v>7.6889291943643689</v>
      </c>
      <c r="G56" s="110">
        <v>13.438598540032753</v>
      </c>
      <c r="H56" s="110">
        <v>0.4045687500045192</v>
      </c>
      <c r="I56" s="110">
        <v>12.997524189125853</v>
      </c>
      <c r="J56" s="110">
        <v>-2.0652551664283592</v>
      </c>
      <c r="K56" s="110">
        <v>13.961058941548131</v>
      </c>
      <c r="L56" s="110">
        <v>2.3179640803610901</v>
      </c>
      <c r="N56" s="126"/>
      <c r="P56" s="113"/>
      <c r="Q56" s="113"/>
    </row>
    <row r="57" spans="1:17" x14ac:dyDescent="0.2">
      <c r="A57" s="203"/>
      <c r="B57" s="107" t="s">
        <v>110</v>
      </c>
      <c r="C57" s="104">
        <v>280720.19499999983</v>
      </c>
      <c r="D57" s="104">
        <v>634349.39449999994</v>
      </c>
      <c r="E57" s="110">
        <v>1.4256083153885157E-2</v>
      </c>
      <c r="F57" s="110">
        <v>1.3158903145154444</v>
      </c>
      <c r="G57" s="110">
        <v>13.746481295399683</v>
      </c>
      <c r="H57" s="110">
        <v>0.19914531818985282</v>
      </c>
      <c r="I57" s="110">
        <v>16.785703798994778</v>
      </c>
      <c r="J57" s="110">
        <v>-1.7210306209224591</v>
      </c>
      <c r="K57" s="110">
        <v>14.220212806209332</v>
      </c>
      <c r="L57" s="110">
        <v>1.3512917638957678</v>
      </c>
      <c r="N57" s="126"/>
      <c r="P57" s="113"/>
      <c r="Q57" s="113"/>
    </row>
    <row r="58" spans="1:17" x14ac:dyDescent="0.2">
      <c r="A58" s="203"/>
      <c r="B58" s="107" t="s">
        <v>111</v>
      </c>
      <c r="C58" s="104">
        <v>231441.67899999997</v>
      </c>
      <c r="D58" s="104">
        <v>600043.53650000005</v>
      </c>
      <c r="E58" s="110">
        <v>-17.554318099558131</v>
      </c>
      <c r="F58" s="110">
        <v>-5.4080382668355913</v>
      </c>
      <c r="G58" s="110">
        <v>12.856489385068937</v>
      </c>
      <c r="H58" s="110">
        <v>-0.61096780183635957</v>
      </c>
      <c r="I58" s="110">
        <v>2.5513504415873189</v>
      </c>
      <c r="J58" s="110">
        <v>-8.8316240957663776</v>
      </c>
      <c r="K58" s="110">
        <v>12.856489385068937</v>
      </c>
      <c r="L58" s="110">
        <v>-0.61096780183635957</v>
      </c>
      <c r="N58" s="126"/>
      <c r="P58" s="113"/>
      <c r="Q58" s="113"/>
    </row>
    <row r="59" spans="1:17" x14ac:dyDescent="0.2">
      <c r="A59" s="203">
        <v>2013</v>
      </c>
      <c r="B59" s="107" t="s">
        <v>112</v>
      </c>
      <c r="C59" s="104">
        <v>253192.878</v>
      </c>
      <c r="D59" s="104">
        <v>543948.68700000003</v>
      </c>
      <c r="E59" s="110">
        <v>9.3981339463061975</v>
      </c>
      <c r="F59" s="110">
        <v>-9.3484632510494556</v>
      </c>
      <c r="G59" s="110">
        <v>10.146784463468661</v>
      </c>
      <c r="H59" s="110">
        <v>-8.3358889150904165</v>
      </c>
      <c r="I59" s="110">
        <v>10.146784463468661</v>
      </c>
      <c r="J59" s="110">
        <v>-8.3358889150904165</v>
      </c>
      <c r="K59" s="110">
        <v>12.444451768483344</v>
      </c>
      <c r="L59" s="110">
        <v>-2.0227982887819684</v>
      </c>
      <c r="N59" s="126"/>
      <c r="P59" s="113"/>
      <c r="Q59" s="113"/>
    </row>
    <row r="60" spans="1:17" x14ac:dyDescent="0.2">
      <c r="A60" s="203"/>
      <c r="B60" s="107" t="s">
        <v>113</v>
      </c>
      <c r="C60" s="104">
        <v>263020.25199999998</v>
      </c>
      <c r="D60" s="104">
        <v>563900.87699999998</v>
      </c>
      <c r="E60" s="110">
        <v>3.8813785275587431</v>
      </c>
      <c r="F60" s="110">
        <v>3.6680279733812604</v>
      </c>
      <c r="G60" s="110">
        <v>6.1652351698403995</v>
      </c>
      <c r="H60" s="110">
        <v>-6.4050017071874414</v>
      </c>
      <c r="I60" s="110">
        <v>2.5952228992005777</v>
      </c>
      <c r="J60" s="110">
        <v>-4.4637542133627477</v>
      </c>
      <c r="K60" s="110">
        <v>10.874849539979149</v>
      </c>
      <c r="L60" s="110">
        <v>-3.341149160838186</v>
      </c>
      <c r="N60" s="126"/>
      <c r="P60" s="113"/>
      <c r="Q60" s="113"/>
    </row>
    <row r="61" spans="1:17" x14ac:dyDescent="0.2">
      <c r="A61" s="203"/>
      <c r="B61" s="107" t="s">
        <v>114</v>
      </c>
      <c r="C61" s="104">
        <v>261014.30500000002</v>
      </c>
      <c r="D61" s="104">
        <v>547093.95800000033</v>
      </c>
      <c r="E61" s="110">
        <v>-0.76265876286969458</v>
      </c>
      <c r="F61" s="110">
        <v>-2.9804739956096671</v>
      </c>
      <c r="G61" s="110">
        <v>0.89462816782985843</v>
      </c>
      <c r="H61" s="110">
        <v>-10.544361031496541</v>
      </c>
      <c r="I61" s="110">
        <v>-8.1259789898797568</v>
      </c>
      <c r="J61" s="110">
        <v>-17.897235323117823</v>
      </c>
      <c r="K61" s="110">
        <v>8.6129795136562048</v>
      </c>
      <c r="L61" s="110">
        <v>-4.8911920705856593</v>
      </c>
      <c r="N61" s="126"/>
      <c r="P61" s="113"/>
      <c r="Q61" s="113"/>
    </row>
    <row r="62" spans="1:17" x14ac:dyDescent="0.2">
      <c r="A62" s="203"/>
      <c r="B62" s="107" t="s">
        <v>102</v>
      </c>
      <c r="C62" s="104">
        <v>285049.92999999988</v>
      </c>
      <c r="D62" s="104">
        <v>632800.53050000011</v>
      </c>
      <c r="E62" s="110">
        <v>9.2085470181413331</v>
      </c>
      <c r="F62" s="110">
        <v>15.665786698379126</v>
      </c>
      <c r="G62" s="110">
        <v>5.0064915767612961</v>
      </c>
      <c r="H62" s="110">
        <v>-4.6083101905726842</v>
      </c>
      <c r="I62" s="110">
        <v>18.133674313216773</v>
      </c>
      <c r="J62" s="110">
        <v>15.422399183427338</v>
      </c>
      <c r="K62" s="110">
        <v>9.13359084749532</v>
      </c>
      <c r="L62" s="110">
        <v>-3.5865565151664835</v>
      </c>
      <c r="N62" s="126"/>
      <c r="P62" s="113"/>
      <c r="Q62" s="113"/>
    </row>
    <row r="63" spans="1:17" x14ac:dyDescent="0.2">
      <c r="A63" s="203"/>
      <c r="B63" s="107" t="s">
        <v>104</v>
      </c>
      <c r="C63" s="104">
        <v>295194.81999999995</v>
      </c>
      <c r="D63" s="104">
        <v>606450.7555000002</v>
      </c>
      <c r="E63" s="110">
        <v>3.5589870167658022</v>
      </c>
      <c r="F63" s="110">
        <v>-4.1639938226948008</v>
      </c>
      <c r="G63" s="110">
        <v>4.628798432032033</v>
      </c>
      <c r="H63" s="110">
        <v>-4.0757461637924823</v>
      </c>
      <c r="I63" s="110">
        <v>3.291839214361314</v>
      </c>
      <c r="J63" s="110">
        <v>-2.0120495428172847</v>
      </c>
      <c r="K63" s="110">
        <v>7.9511026289344811</v>
      </c>
      <c r="L63" s="110">
        <v>-3.6649119630668081</v>
      </c>
      <c r="N63" s="126"/>
      <c r="P63" s="113"/>
      <c r="Q63" s="113"/>
    </row>
    <row r="64" spans="1:17" x14ac:dyDescent="0.2">
      <c r="A64" s="203"/>
      <c r="B64" s="107" t="s">
        <v>105</v>
      </c>
      <c r="C64" s="104">
        <v>286423.87700000004</v>
      </c>
      <c r="D64" s="104">
        <v>578386.84500000009</v>
      </c>
      <c r="E64" s="110">
        <v>-2.9712387907077531</v>
      </c>
      <c r="F64" s="110">
        <v>-4.6275662525743329</v>
      </c>
      <c r="G64" s="110">
        <v>4.6697791751884266</v>
      </c>
      <c r="H64" s="110">
        <v>-4.1583460190671495</v>
      </c>
      <c r="I64" s="110">
        <v>4.8644399978241104</v>
      </c>
      <c r="J64" s="110">
        <v>-4.5695404511739923</v>
      </c>
      <c r="K64" s="110">
        <v>7.0134006969510887</v>
      </c>
      <c r="L64" s="110">
        <v>-4.463311493045186</v>
      </c>
      <c r="N64" s="126"/>
      <c r="P64" s="113"/>
      <c r="Q64" s="113"/>
    </row>
    <row r="65" spans="1:17" x14ac:dyDescent="0.2">
      <c r="A65" s="203"/>
      <c r="B65" s="107" t="s">
        <v>106</v>
      </c>
      <c r="C65" s="104">
        <v>329603.88100000005</v>
      </c>
      <c r="D65" s="104">
        <v>650872.70600000001</v>
      </c>
      <c r="E65" s="110">
        <v>15.07556019849563</v>
      </c>
      <c r="F65" s="110">
        <v>12.532418679058988</v>
      </c>
      <c r="G65" s="110">
        <v>6.885067085221408</v>
      </c>
      <c r="H65" s="110">
        <v>-2.4510171685724225</v>
      </c>
      <c r="I65" s="110">
        <v>19.499151381113002</v>
      </c>
      <c r="J65" s="110">
        <v>7.7940308369936595</v>
      </c>
      <c r="K65" s="110">
        <v>7.7294504842932543</v>
      </c>
      <c r="L65" s="110">
        <v>-3.8123158230985776</v>
      </c>
      <c r="N65" s="126"/>
      <c r="P65" s="113"/>
      <c r="Q65" s="113"/>
    </row>
    <row r="66" spans="1:17" x14ac:dyDescent="0.2">
      <c r="A66" s="203"/>
      <c r="B66" s="107" t="s">
        <v>107</v>
      </c>
      <c r="C66" s="104">
        <v>293518.31500000006</v>
      </c>
      <c r="D66" s="104">
        <v>576904.82250000001</v>
      </c>
      <c r="E66" s="110">
        <v>-10.948161742063945</v>
      </c>
      <c r="F66" s="110">
        <v>-11.364416239632591</v>
      </c>
      <c r="G66" s="110">
        <v>6.4502444037075612</v>
      </c>
      <c r="H66" s="110">
        <v>-3.0903422429282124</v>
      </c>
      <c r="I66" s="110">
        <v>3.6160851622358603</v>
      </c>
      <c r="J66" s="110">
        <v>-7.42685886384632</v>
      </c>
      <c r="K66" s="110">
        <v>7.4880665790647782</v>
      </c>
      <c r="L66" s="110">
        <v>-4.0907479126223283</v>
      </c>
      <c r="N66" s="126"/>
      <c r="P66" s="113"/>
      <c r="Q66" s="113"/>
    </row>
    <row r="67" spans="1:17" x14ac:dyDescent="0.2">
      <c r="A67" s="203"/>
      <c r="B67" s="107" t="s">
        <v>108</v>
      </c>
      <c r="C67" s="104">
        <v>336487.516</v>
      </c>
      <c r="D67" s="104">
        <v>644855.02300000016</v>
      </c>
      <c r="E67" s="110">
        <v>14.63935938716463</v>
      </c>
      <c r="F67" s="110">
        <v>11.778407433923022</v>
      </c>
      <c r="G67" s="110">
        <v>7.9848942512414478</v>
      </c>
      <c r="H67" s="110">
        <v>-1.5914262810708513</v>
      </c>
      <c r="I67" s="110">
        <v>19.601679994988295</v>
      </c>
      <c r="J67" s="110">
        <v>10.912930732111148</v>
      </c>
      <c r="K67" s="110">
        <v>8.6677797175396698</v>
      </c>
      <c r="L67" s="110">
        <v>-2.290022452435414</v>
      </c>
      <c r="N67" s="126"/>
      <c r="P67" s="113"/>
      <c r="Q67" s="113"/>
    </row>
    <row r="68" spans="1:17" x14ac:dyDescent="0.2">
      <c r="A68" s="203"/>
      <c r="B68" s="107" t="s">
        <v>109</v>
      </c>
      <c r="C68" s="104">
        <v>344711.63400000008</v>
      </c>
      <c r="D68" s="104">
        <v>688061.65399999986</v>
      </c>
      <c r="E68" s="110">
        <v>2.444107911569593</v>
      </c>
      <c r="F68" s="110">
        <v>6.7002084901181869</v>
      </c>
      <c r="G68" s="110">
        <v>9.5311247887416286</v>
      </c>
      <c r="H68" s="110">
        <v>-0.40426785543009602</v>
      </c>
      <c r="I68" s="110">
        <v>22.812958425447238</v>
      </c>
      <c r="J68" s="110">
        <v>9.8946096121607763</v>
      </c>
      <c r="K68" s="110">
        <v>9.5845102769593673</v>
      </c>
      <c r="L68" s="110">
        <v>-1.2732002661525521</v>
      </c>
      <c r="N68" s="126"/>
      <c r="P68" s="113"/>
      <c r="Q68" s="113"/>
    </row>
    <row r="69" spans="1:17" x14ac:dyDescent="0.2">
      <c r="A69" s="203"/>
      <c r="B69" s="107" t="s">
        <v>110</v>
      </c>
      <c r="C69" s="104">
        <v>324795.02099999995</v>
      </c>
      <c r="D69" s="104">
        <v>653867.30300000019</v>
      </c>
      <c r="E69" s="110">
        <v>-5.7777606078708743</v>
      </c>
      <c r="F69" s="110">
        <v>-4.9696638086446416</v>
      </c>
      <c r="G69" s="110">
        <v>10.113788152246904</v>
      </c>
      <c r="H69" s="110">
        <v>-7.4291761428513237E-2</v>
      </c>
      <c r="I69" s="110">
        <v>15.700625314826455</v>
      </c>
      <c r="J69" s="110">
        <v>3.0768388319160289</v>
      </c>
      <c r="K69" s="110">
        <v>9.5801174240706999</v>
      </c>
      <c r="L69" s="110">
        <v>-0.85845443106629116</v>
      </c>
      <c r="N69" s="126"/>
      <c r="P69" s="113"/>
      <c r="Q69" s="113"/>
    </row>
    <row r="70" spans="1:17" x14ac:dyDescent="0.2">
      <c r="A70" s="203"/>
      <c r="B70" s="107" t="s">
        <v>111</v>
      </c>
      <c r="C70" s="104">
        <v>289822.35000000003</v>
      </c>
      <c r="D70" s="104">
        <v>616058.41749999998</v>
      </c>
      <c r="E70" s="110">
        <v>-10.767613029388146</v>
      </c>
      <c r="F70" s="110">
        <v>-5.7823483949311694</v>
      </c>
      <c r="G70" s="110">
        <v>11.205391628477557</v>
      </c>
      <c r="H70" s="110">
        <v>0.15143926410283726</v>
      </c>
      <c r="I70" s="110">
        <v>25.224787191420294</v>
      </c>
      <c r="J70" s="110">
        <v>2.668953171867039</v>
      </c>
      <c r="K70" s="110">
        <v>11.205391628477557</v>
      </c>
      <c r="L70" s="110">
        <v>0.15143926410283726</v>
      </c>
      <c r="N70" s="126"/>
      <c r="P70" s="113"/>
      <c r="Q70" s="113"/>
    </row>
    <row r="71" spans="1:17" x14ac:dyDescent="0.2">
      <c r="A71" s="203">
        <v>2014</v>
      </c>
      <c r="B71" s="107" t="s">
        <v>112</v>
      </c>
      <c r="C71" s="104">
        <v>286549.701</v>
      </c>
      <c r="D71" s="104">
        <v>523852.84150000004</v>
      </c>
      <c r="E71" s="110">
        <v>-1.1291913822381261</v>
      </c>
      <c r="F71" s="110">
        <v>-14.967018286054012</v>
      </c>
      <c r="G71" s="110">
        <v>13.17447128192919</v>
      </c>
      <c r="H71" s="110">
        <v>-3.6944377255202498</v>
      </c>
      <c r="I71" s="110">
        <v>13.17447128192919</v>
      </c>
      <c r="J71" s="110">
        <v>-3.6944377255202498</v>
      </c>
      <c r="K71" s="110">
        <v>11.435283600927427</v>
      </c>
      <c r="L71" s="110">
        <v>0.55799377087508706</v>
      </c>
      <c r="N71" s="126"/>
      <c r="P71" s="113"/>
      <c r="Q71" s="113"/>
    </row>
    <row r="72" spans="1:17" x14ac:dyDescent="0.2">
      <c r="A72" s="203"/>
      <c r="B72" s="107" t="s">
        <v>113</v>
      </c>
      <c r="C72" s="104">
        <v>327217.11400000012</v>
      </c>
      <c r="D72" s="104">
        <v>601112.31700000004</v>
      </c>
      <c r="E72" s="110">
        <v>14.192097516793467</v>
      </c>
      <c r="F72" s="110">
        <v>14.748316584248222</v>
      </c>
      <c r="G72" s="110">
        <v>18.897947249036484</v>
      </c>
      <c r="H72" s="110">
        <v>1.5449385057482168</v>
      </c>
      <c r="I72" s="110">
        <v>24.407573755955546</v>
      </c>
      <c r="J72" s="110">
        <v>6.5989328120870994</v>
      </c>
      <c r="K72" s="110">
        <v>13.191191927713607</v>
      </c>
      <c r="L72" s="110">
        <v>1.4407908471735231</v>
      </c>
      <c r="N72" s="126"/>
      <c r="P72" s="113"/>
      <c r="Q72" s="113"/>
    </row>
    <row r="73" spans="1:17" x14ac:dyDescent="0.2">
      <c r="A73" s="203"/>
      <c r="B73" s="107" t="s">
        <v>114</v>
      </c>
      <c r="C73" s="104">
        <v>339876.20400000003</v>
      </c>
      <c r="D73" s="104">
        <v>701596.24599999981</v>
      </c>
      <c r="E73" s="110">
        <v>3.8687126859752174</v>
      </c>
      <c r="F73" s="110">
        <v>16.716331733392131</v>
      </c>
      <c r="G73" s="110">
        <v>22.698064434640063</v>
      </c>
      <c r="H73" s="110">
        <v>10.370014457810562</v>
      </c>
      <c r="I73" s="110">
        <v>30.213631011526388</v>
      </c>
      <c r="J73" s="110">
        <v>28.240539991487079</v>
      </c>
      <c r="K73" s="110">
        <v>16.461268061165903</v>
      </c>
      <c r="L73" s="110">
        <v>5.3223735014225282</v>
      </c>
      <c r="N73" s="126"/>
      <c r="P73" s="113"/>
      <c r="Q73" s="113"/>
    </row>
    <row r="74" spans="1:17" x14ac:dyDescent="0.2">
      <c r="A74" s="203"/>
      <c r="B74" s="107" t="s">
        <v>102</v>
      </c>
      <c r="C74" s="104">
        <v>321764.06800000003</v>
      </c>
      <c r="D74" s="104">
        <v>635208.36450000026</v>
      </c>
      <c r="E74" s="110">
        <v>-5.3290391580341545</v>
      </c>
      <c r="F74" s="110">
        <v>-9.4624054616163846</v>
      </c>
      <c r="G74" s="110">
        <v>20.063472029266126</v>
      </c>
      <c r="H74" s="110">
        <v>7.6068700215755181</v>
      </c>
      <c r="I74" s="110">
        <v>12.879897216603474</v>
      </c>
      <c r="J74" s="110">
        <v>0.38050442184327515</v>
      </c>
      <c r="K74" s="110">
        <v>16.023590835150216</v>
      </c>
      <c r="L74" s="110">
        <v>4.1158895457859224</v>
      </c>
      <c r="N74" s="126"/>
      <c r="P74" s="113"/>
      <c r="Q74" s="113"/>
    </row>
    <row r="75" spans="1:17" x14ac:dyDescent="0.2">
      <c r="A75" s="203"/>
      <c r="B75" s="107" t="s">
        <v>104</v>
      </c>
      <c r="C75" s="104">
        <v>359090.04199999996</v>
      </c>
      <c r="D75" s="104">
        <v>675323.28609000007</v>
      </c>
      <c r="E75" s="110">
        <v>11.600417110589213</v>
      </c>
      <c r="F75" s="110">
        <v>6.3152382480945457</v>
      </c>
      <c r="G75" s="110">
        <v>20.407412178393947</v>
      </c>
      <c r="H75" s="110">
        <v>8.3926018531507154</v>
      </c>
      <c r="I75" s="110">
        <v>21.645102715555819</v>
      </c>
      <c r="J75" s="110">
        <v>11.356656738471127</v>
      </c>
      <c r="K75" s="110">
        <v>17.646812295071925</v>
      </c>
      <c r="L75" s="110">
        <v>5.2574097534004327</v>
      </c>
      <c r="N75" s="126"/>
      <c r="P75" s="113"/>
      <c r="Q75" s="113"/>
    </row>
    <row r="76" spans="1:17" x14ac:dyDescent="0.2">
      <c r="A76" s="203"/>
      <c r="B76" s="107" t="s">
        <v>105</v>
      </c>
      <c r="C76" s="104">
        <v>323520.86066000006</v>
      </c>
      <c r="D76" s="104">
        <v>595121.6343733751</v>
      </c>
      <c r="E76" s="110">
        <v>-9.9053655573105424</v>
      </c>
      <c r="F76" s="110">
        <v>-11.876038242510202</v>
      </c>
      <c r="G76" s="110">
        <v>19.108381297405906</v>
      </c>
      <c r="H76" s="110">
        <v>7.4766574959893362</v>
      </c>
      <c r="I76" s="110">
        <v>12.951777641079843</v>
      </c>
      <c r="J76" s="110">
        <v>2.893355808148601</v>
      </c>
      <c r="K76" s="110">
        <v>18.301819387902718</v>
      </c>
      <c r="L76" s="110">
        <v>5.8999366291433653</v>
      </c>
      <c r="N76" s="126"/>
      <c r="P76" s="113"/>
      <c r="Q76" s="113"/>
    </row>
    <row r="77" spans="1:17" x14ac:dyDescent="0.2">
      <c r="A77" s="203"/>
      <c r="B77" s="107" t="s">
        <v>106</v>
      </c>
      <c r="C77" s="104">
        <v>365721.799</v>
      </c>
      <c r="D77" s="104">
        <v>693792.86500000011</v>
      </c>
      <c r="E77" s="110">
        <v>13.044271165051846</v>
      </c>
      <c r="F77" s="110">
        <v>16.580010694875757</v>
      </c>
      <c r="G77" s="110">
        <v>17.747142425937223</v>
      </c>
      <c r="H77" s="110">
        <v>7.337372239928186</v>
      </c>
      <c r="I77" s="110">
        <v>10.957977160469135</v>
      </c>
      <c r="J77" s="110">
        <v>6.5942477852190207</v>
      </c>
      <c r="K77" s="110">
        <v>17.475988147091613</v>
      </c>
      <c r="L77" s="110">
        <v>5.8037047929131891</v>
      </c>
      <c r="N77" s="126"/>
      <c r="P77" s="113"/>
      <c r="Q77" s="113"/>
    </row>
    <row r="78" spans="1:17" x14ac:dyDescent="0.2">
      <c r="A78" s="203"/>
      <c r="B78" s="107" t="s">
        <v>107</v>
      </c>
      <c r="C78" s="104">
        <v>336579.20499999996</v>
      </c>
      <c r="D78" s="104">
        <v>683671.09950000024</v>
      </c>
      <c r="E78" s="110">
        <v>-7.9685143405958119</v>
      </c>
      <c r="F78" s="110">
        <v>-1.4589030834152417</v>
      </c>
      <c r="G78" s="110">
        <v>17.348812003260015</v>
      </c>
      <c r="H78" s="110">
        <v>8.708259446946176</v>
      </c>
      <c r="I78" s="110">
        <v>14.6705973015687</v>
      </c>
      <c r="J78" s="110">
        <v>18.506740251768349</v>
      </c>
      <c r="K78" s="110">
        <v>18.404614990057098</v>
      </c>
      <c r="L78" s="110">
        <v>7.9841844601615142</v>
      </c>
      <c r="N78" s="126"/>
      <c r="P78" s="113"/>
      <c r="Q78" s="113"/>
    </row>
    <row r="79" spans="1:17" x14ac:dyDescent="0.2">
      <c r="A79" s="203"/>
      <c r="B79" s="107" t="s">
        <v>108</v>
      </c>
      <c r="C79" s="104">
        <v>348877.37999999995</v>
      </c>
      <c r="D79" s="104">
        <v>736965.16</v>
      </c>
      <c r="E79" s="110">
        <v>3.6538724963712355</v>
      </c>
      <c r="F79" s="110">
        <v>7.7952776618722464</v>
      </c>
      <c r="G79" s="110">
        <v>15.5824735904734</v>
      </c>
      <c r="H79" s="110">
        <v>9.3809076732834349</v>
      </c>
      <c r="I79" s="110">
        <v>3.6821169912288676</v>
      </c>
      <c r="J79" s="110">
        <v>14.283851984510276</v>
      </c>
      <c r="K79" s="110">
        <v>16.846847804409638</v>
      </c>
      <c r="L79" s="110">
        <v>8.3116438703346738</v>
      </c>
      <c r="N79" s="126"/>
      <c r="P79" s="113"/>
      <c r="Q79" s="113"/>
    </row>
    <row r="80" spans="1:17" x14ac:dyDescent="0.2">
      <c r="A80" s="203"/>
      <c r="B80" s="107" t="s">
        <v>109</v>
      </c>
      <c r="C80" s="104">
        <v>351215.32600000006</v>
      </c>
      <c r="D80" s="104">
        <v>738451.81700000027</v>
      </c>
      <c r="E80" s="110">
        <v>0.67013401671385253</v>
      </c>
      <c r="F80" s="110">
        <v>0.20172690388786663</v>
      </c>
      <c r="G80" s="110">
        <v>13.981136212733469</v>
      </c>
      <c r="H80" s="110">
        <v>9.1462712033288263</v>
      </c>
      <c r="I80" s="110">
        <v>1.8867051061003615</v>
      </c>
      <c r="J80" s="110">
        <v>7.3234953157265137</v>
      </c>
      <c r="K80" s="110">
        <v>14.872641023401002</v>
      </c>
      <c r="L80" s="110">
        <v>8.0817188974263487</v>
      </c>
      <c r="N80" s="126"/>
      <c r="P80" s="113"/>
      <c r="Q80" s="113"/>
    </row>
    <row r="81" spans="1:17" x14ac:dyDescent="0.2">
      <c r="A81" s="203"/>
      <c r="B81" s="107" t="s">
        <v>110</v>
      </c>
      <c r="C81" s="104">
        <v>331731.22600000008</v>
      </c>
      <c r="D81" s="104">
        <v>708855.53900000011</v>
      </c>
      <c r="E81" s="110">
        <v>-5.5476223722651374</v>
      </c>
      <c r="F81" s="110">
        <v>-4.0078820741800918</v>
      </c>
      <c r="G81" s="110">
        <v>12.805649405616727</v>
      </c>
      <c r="H81" s="110">
        <v>9.0742488056329016</v>
      </c>
      <c r="I81" s="110">
        <v>2.1355638330428972</v>
      </c>
      <c r="J81" s="110">
        <v>8.4096934879155363</v>
      </c>
      <c r="K81" s="110">
        <v>13.625835948883847</v>
      </c>
      <c r="L81" s="110">
        <v>8.5468221863220784</v>
      </c>
      <c r="N81" s="126"/>
      <c r="P81" s="113"/>
      <c r="Q81" s="113"/>
    </row>
    <row r="82" spans="1:17" x14ac:dyDescent="0.2">
      <c r="A82" s="203"/>
      <c r="B82" s="107" t="s">
        <v>111</v>
      </c>
      <c r="C82" s="104">
        <v>295996.68</v>
      </c>
      <c r="D82" s="104">
        <v>688142.95100000012</v>
      </c>
      <c r="E82" s="110">
        <v>-10.772138164647815</v>
      </c>
      <c r="F82" s="110">
        <v>-2.9219758978281773</v>
      </c>
      <c r="G82" s="110">
        <v>11.937259318529868</v>
      </c>
      <c r="H82" s="110">
        <v>9.29582094400212</v>
      </c>
      <c r="I82" s="110">
        <v>2.1303843544157264</v>
      </c>
      <c r="J82" s="110">
        <v>11.700925018202547</v>
      </c>
      <c r="K82" s="110">
        <v>11.937259318529868</v>
      </c>
      <c r="L82" s="110">
        <v>9.29582094400212</v>
      </c>
      <c r="N82" s="126"/>
      <c r="P82" s="113"/>
      <c r="Q82" s="113"/>
    </row>
    <row r="83" spans="1:17" x14ac:dyDescent="0.2">
      <c r="A83" s="203">
        <v>2015</v>
      </c>
      <c r="B83" s="107" t="s">
        <v>112</v>
      </c>
      <c r="C83" s="104">
        <v>284809.44999999995</v>
      </c>
      <c r="D83" s="104">
        <v>643038.8814999999</v>
      </c>
      <c r="E83" s="110">
        <v>-3.779511986418238</v>
      </c>
      <c r="F83" s="110">
        <v>-6.5544621847038576</v>
      </c>
      <c r="G83" s="110">
        <v>-0.607312097666457</v>
      </c>
      <c r="H83" s="110">
        <v>22.751817029134113</v>
      </c>
      <c r="I83" s="110">
        <v>-0.607312097666457</v>
      </c>
      <c r="J83" s="110">
        <v>22.751817029134113</v>
      </c>
      <c r="K83" s="110">
        <v>10.850582945663634</v>
      </c>
      <c r="L83" s="110">
        <v>11.233867218212001</v>
      </c>
      <c r="N83" s="126"/>
      <c r="P83" s="113"/>
      <c r="Q83" s="113"/>
    </row>
    <row r="84" spans="1:17" x14ac:dyDescent="0.2">
      <c r="A84" s="203"/>
      <c r="B84" s="107" t="s">
        <v>113</v>
      </c>
      <c r="C84" s="104">
        <v>330800.446</v>
      </c>
      <c r="D84" s="104">
        <v>655375.99899999995</v>
      </c>
      <c r="E84" s="110">
        <v>16.147988067109441</v>
      </c>
      <c r="F84" s="110">
        <v>1.9185647796633454</v>
      </c>
      <c r="G84" s="110">
        <v>0.30029010284626789</v>
      </c>
      <c r="H84" s="110">
        <v>15.41823057269378</v>
      </c>
      <c r="I84" s="110">
        <v>1.0950930885601062</v>
      </c>
      <c r="J84" s="110">
        <v>9.0272117980906295</v>
      </c>
      <c r="K84" s="110">
        <v>9.0043509289127641</v>
      </c>
      <c r="L84" s="110">
        <v>11.409706023216405</v>
      </c>
      <c r="N84" s="126"/>
      <c r="P84" s="113"/>
      <c r="Q84" s="113"/>
    </row>
    <row r="85" spans="1:17" x14ac:dyDescent="0.2">
      <c r="A85" s="203"/>
      <c r="B85" s="107" t="s">
        <v>114</v>
      </c>
      <c r="C85" s="104">
        <v>349155.42199999996</v>
      </c>
      <c r="D85" s="104">
        <v>730793.64599999995</v>
      </c>
      <c r="E85" s="110">
        <v>5.5486551550780083</v>
      </c>
      <c r="F85" s="110">
        <v>11.507538743419875</v>
      </c>
      <c r="G85" s="110">
        <v>1.1662958547804081</v>
      </c>
      <c r="H85" s="110">
        <v>11.09445986873201</v>
      </c>
      <c r="I85" s="110">
        <v>2.7301758377882512</v>
      </c>
      <c r="J85" s="110">
        <v>4.1615673069037795</v>
      </c>
      <c r="K85" s="110">
        <v>6.953574016675157</v>
      </c>
      <c r="L85" s="110">
        <v>9.4975107441713789</v>
      </c>
      <c r="N85" s="126"/>
      <c r="P85" s="113"/>
      <c r="Q85" s="113"/>
    </row>
    <row r="86" spans="1:17" x14ac:dyDescent="0.2">
      <c r="A86" s="203"/>
      <c r="B86" s="107" t="s">
        <v>102</v>
      </c>
      <c r="C86" s="104">
        <v>331623.86500000005</v>
      </c>
      <c r="D86" s="104">
        <v>667787.75750000007</v>
      </c>
      <c r="E86" s="110">
        <v>-5.0211326805630785</v>
      </c>
      <c r="F86" s="110">
        <v>-8.6215703769268792</v>
      </c>
      <c r="G86" s="110">
        <v>1.6451293248929577</v>
      </c>
      <c r="H86" s="110">
        <v>9.5551792845174113</v>
      </c>
      <c r="I86" s="110">
        <v>3.0642939907137512</v>
      </c>
      <c r="J86" s="110">
        <v>5.1289300992823694</v>
      </c>
      <c r="K86" s="110">
        <v>6.1747720509091719</v>
      </c>
      <c r="L86" s="110">
        <v>9.89796499711575</v>
      </c>
      <c r="N86" s="126"/>
      <c r="P86" s="113"/>
      <c r="Q86" s="113"/>
    </row>
    <row r="87" spans="1:17" x14ac:dyDescent="0.2">
      <c r="A87" s="203"/>
      <c r="B87" s="107" t="s">
        <v>104</v>
      </c>
      <c r="C87" s="104">
        <v>360523.489</v>
      </c>
      <c r="D87" s="104">
        <v>701433.74949999992</v>
      </c>
      <c r="E87" s="110">
        <v>8.7145790909830545</v>
      </c>
      <c r="F87" s="110">
        <v>5.0384260001951064</v>
      </c>
      <c r="G87" s="110">
        <v>1.3714030206779304</v>
      </c>
      <c r="H87" s="110">
        <v>8.3305459487717606</v>
      </c>
      <c r="I87" s="110">
        <v>0.39918873606639149</v>
      </c>
      <c r="J87" s="110">
        <v>3.866365035503927</v>
      </c>
      <c r="K87" s="110">
        <v>4.4453557674924316</v>
      </c>
      <c r="L87" s="110">
        <v>9.2409494885346213</v>
      </c>
      <c r="N87" s="126"/>
      <c r="P87" s="113"/>
      <c r="Q87" s="113"/>
    </row>
    <row r="88" spans="1:17" x14ac:dyDescent="0.2">
      <c r="A88" s="203"/>
      <c r="B88" s="107" t="s">
        <v>105</v>
      </c>
      <c r="C88" s="104">
        <v>345167.12299999996</v>
      </c>
      <c r="D88" s="104">
        <v>666922.48849999986</v>
      </c>
      <c r="E88" s="110">
        <v>-4.2594633827034878</v>
      </c>
      <c r="F88" s="110">
        <v>-4.9201027216897675</v>
      </c>
      <c r="G88" s="110">
        <v>2.250326890390375</v>
      </c>
      <c r="H88" s="110">
        <v>8.926009360531296</v>
      </c>
      <c r="I88" s="110">
        <v>6.6908397485838877</v>
      </c>
      <c r="J88" s="110">
        <v>12.064904043057755</v>
      </c>
      <c r="K88" s="110">
        <v>4.0042929567233543</v>
      </c>
      <c r="L88" s="110">
        <v>9.9486155164392187</v>
      </c>
      <c r="N88" s="126"/>
      <c r="P88" s="113"/>
      <c r="Q88" s="113"/>
    </row>
    <row r="89" spans="1:17" x14ac:dyDescent="0.2">
      <c r="A89" s="203"/>
      <c r="B89" s="107" t="s">
        <v>106</v>
      </c>
      <c r="C89" s="104">
        <v>398826.80799999996</v>
      </c>
      <c r="D89" s="104">
        <v>753545.19400000013</v>
      </c>
      <c r="E89" s="110">
        <v>15.546001175784042</v>
      </c>
      <c r="F89" s="110">
        <v>12.988421742206757</v>
      </c>
      <c r="G89" s="110">
        <v>3.320802730003547</v>
      </c>
      <c r="H89" s="110">
        <v>8.876852483914476</v>
      </c>
      <c r="I89" s="110">
        <v>9.0519649335969667</v>
      </c>
      <c r="J89" s="110">
        <v>8.6124161856291348</v>
      </c>
      <c r="K89" s="110">
        <v>3.8903371374684026</v>
      </c>
      <c r="L89" s="110">
        <v>10.113782666505934</v>
      </c>
      <c r="N89" s="126"/>
      <c r="P89" s="113"/>
      <c r="Q89" s="113"/>
    </row>
    <row r="90" spans="1:17" x14ac:dyDescent="0.2">
      <c r="A90" s="203"/>
      <c r="B90" s="107" t="s">
        <v>107</v>
      </c>
      <c r="C90" s="104">
        <v>367104.18300000002</v>
      </c>
      <c r="D90" s="104">
        <v>741013.34</v>
      </c>
      <c r="E90" s="110">
        <v>-7.9539851293045194</v>
      </c>
      <c r="F90" s="110">
        <v>-1.6630527405367745</v>
      </c>
      <c r="G90" s="110">
        <v>4.0480781664397503</v>
      </c>
      <c r="H90" s="110">
        <v>8.8113643249834617</v>
      </c>
      <c r="I90" s="110">
        <v>9.0691812050599054</v>
      </c>
      <c r="J90" s="110">
        <v>8.38740156515858</v>
      </c>
      <c r="K90" s="110">
        <v>3.5311197713611575</v>
      </c>
      <c r="L90" s="110">
        <v>9.3329466037573852</v>
      </c>
      <c r="N90" s="126"/>
      <c r="P90" s="113"/>
      <c r="Q90" s="113"/>
    </row>
    <row r="91" spans="1:17" x14ac:dyDescent="0.2">
      <c r="A91" s="203"/>
      <c r="B91" s="107" t="s">
        <v>108</v>
      </c>
      <c r="C91" s="104">
        <v>394800.85200000001</v>
      </c>
      <c r="D91" s="104">
        <v>747959.85</v>
      </c>
      <c r="E91" s="110">
        <v>7.5446345431591011</v>
      </c>
      <c r="F91" s="110">
        <v>0.93743386590043887</v>
      </c>
      <c r="G91" s="110">
        <v>5.104860077747686</v>
      </c>
      <c r="H91" s="110">
        <v>7.8887496264966162</v>
      </c>
      <c r="I91" s="110">
        <v>13.163212817064851</v>
      </c>
      <c r="J91" s="110">
        <v>1.4918873505499031</v>
      </c>
      <c r="K91" s="110">
        <v>4.3650846299612578</v>
      </c>
      <c r="L91" s="110">
        <v>8.1834747743201532</v>
      </c>
      <c r="N91" s="126"/>
      <c r="P91" s="113"/>
      <c r="Q91" s="113"/>
    </row>
    <row r="92" spans="1:17" x14ac:dyDescent="0.2">
      <c r="A92" s="203"/>
      <c r="B92" s="107" t="s">
        <v>109</v>
      </c>
      <c r="C92" s="104">
        <v>383417.33600000001</v>
      </c>
      <c r="D92" s="104">
        <v>778183.5125000003</v>
      </c>
      <c r="E92" s="110">
        <v>-2.8833564928578026</v>
      </c>
      <c r="F92" s="110">
        <v>4.04081348751546</v>
      </c>
      <c r="G92" s="110">
        <v>5.5295984821979172</v>
      </c>
      <c r="H92" s="110">
        <v>7.6074641221776096</v>
      </c>
      <c r="I92" s="110">
        <v>9.1687371296547795</v>
      </c>
      <c r="J92" s="110">
        <v>5.3804045958492086</v>
      </c>
      <c r="K92" s="110">
        <v>5.0044365916290134</v>
      </c>
      <c r="L92" s="110">
        <v>7.9952877138853573</v>
      </c>
      <c r="N92" s="126"/>
      <c r="P92" s="113"/>
      <c r="Q92" s="113"/>
    </row>
    <row r="93" spans="1:17" x14ac:dyDescent="0.2">
      <c r="A93" s="203"/>
      <c r="B93" s="107" t="s">
        <v>110</v>
      </c>
      <c r="C93" s="104">
        <v>355765.57000000007</v>
      </c>
      <c r="D93" s="104">
        <v>711841.76850000035</v>
      </c>
      <c r="E93" s="110">
        <v>-7.2119237717514162</v>
      </c>
      <c r="F93" s="110">
        <v>-8.5252055504067119</v>
      </c>
      <c r="G93" s="110">
        <v>5.6837349627381517</v>
      </c>
      <c r="H93" s="110">
        <v>6.9090813098924952</v>
      </c>
      <c r="I93" s="110">
        <v>7.245125606595737</v>
      </c>
      <c r="J93" s="110">
        <v>0.4212747641378467</v>
      </c>
      <c r="K93" s="110">
        <v>5.4251087939031439</v>
      </c>
      <c r="L93" s="110">
        <v>7.2822863761072609</v>
      </c>
      <c r="N93" s="126"/>
      <c r="P93" s="113"/>
      <c r="Q93" s="113"/>
    </row>
    <row r="94" spans="1:17" x14ac:dyDescent="0.2">
      <c r="A94" s="203"/>
      <c r="B94" s="107" t="s">
        <v>111</v>
      </c>
      <c r="C94" s="104">
        <v>330244.52800000005</v>
      </c>
      <c r="D94" s="104">
        <v>776644.37100000028</v>
      </c>
      <c r="E94" s="110">
        <v>-7.1735558896269813</v>
      </c>
      <c r="F94" s="110">
        <v>9.1035122365118468</v>
      </c>
      <c r="G94" s="110">
        <v>6.1206349445132924</v>
      </c>
      <c r="H94" s="110">
        <v>7.4221930743798348</v>
      </c>
      <c r="I94" s="110">
        <v>11.570348694451592</v>
      </c>
      <c r="J94" s="110">
        <v>12.860906279922091</v>
      </c>
      <c r="K94" s="110">
        <v>6.1206349445132924</v>
      </c>
      <c r="L94" s="110">
        <v>7.4221930743798348</v>
      </c>
      <c r="N94" s="126"/>
      <c r="P94" s="113"/>
      <c r="Q94" s="113"/>
    </row>
    <row r="95" spans="1:17" x14ac:dyDescent="0.2">
      <c r="A95" s="203">
        <v>2016</v>
      </c>
      <c r="B95" s="107" t="s">
        <v>112</v>
      </c>
      <c r="C95" s="104">
        <v>292654.91326952458</v>
      </c>
      <c r="D95" s="104">
        <v>646483.85373047565</v>
      </c>
      <c r="E95" s="110">
        <v>-11.382358084211909</v>
      </c>
      <c r="F95" s="110">
        <v>-16.759345992803777</v>
      </c>
      <c r="G95" s="110">
        <v>2.7546358695347495</v>
      </c>
      <c r="H95" s="110">
        <v>0.5357331149929534</v>
      </c>
      <c r="I95" s="110">
        <v>2.7546358695347495</v>
      </c>
      <c r="J95" s="110">
        <v>0.5357331149929534</v>
      </c>
      <c r="K95" s="110">
        <v>6.3637673509296944</v>
      </c>
      <c r="L95" s="110">
        <v>5.8843214874130467</v>
      </c>
      <c r="N95" s="126"/>
      <c r="P95" s="113"/>
      <c r="Q95" s="113"/>
    </row>
    <row r="96" spans="1:17" x14ac:dyDescent="0.2">
      <c r="A96" s="203"/>
      <c r="B96" s="107" t="s">
        <v>113</v>
      </c>
      <c r="C96" s="104">
        <v>352090.14999999997</v>
      </c>
      <c r="D96" s="104">
        <v>693853.70700000017</v>
      </c>
      <c r="E96" s="110">
        <v>20.308983049854934</v>
      </c>
      <c r="F96" s="110">
        <v>7.3273064742732874</v>
      </c>
      <c r="G96" s="110">
        <v>4.7327321179912785</v>
      </c>
      <c r="H96" s="110">
        <v>3.2287584546421888</v>
      </c>
      <c r="I96" s="110">
        <v>6.4358147812170641</v>
      </c>
      <c r="J96" s="110">
        <v>5.8710889716302006</v>
      </c>
      <c r="K96" s="110">
        <v>6.8018228128379654</v>
      </c>
      <c r="L96" s="110">
        <v>5.6516083309978482</v>
      </c>
      <c r="N96" s="126"/>
      <c r="P96" s="113"/>
      <c r="Q96" s="113"/>
    </row>
    <row r="97" spans="1:17" x14ac:dyDescent="0.2">
      <c r="A97" s="203"/>
      <c r="B97" s="107" t="s">
        <v>114</v>
      </c>
      <c r="C97" s="104">
        <v>321785.18999999994</v>
      </c>
      <c r="D97" s="104">
        <v>685683.30099999998</v>
      </c>
      <c r="E97" s="110">
        <v>-8.6071592744074277</v>
      </c>
      <c r="F97" s="110">
        <v>-1.1775401525670914</v>
      </c>
      <c r="G97" s="110">
        <v>0.18293933629198733</v>
      </c>
      <c r="H97" s="110">
        <v>-0.15708906836805481</v>
      </c>
      <c r="I97" s="110">
        <v>-7.8389823773093443</v>
      </c>
      <c r="J97" s="110">
        <v>-6.1727883441394908</v>
      </c>
      <c r="K97" s="110">
        <v>5.8696356529188476</v>
      </c>
      <c r="L97" s="110">
        <v>4.7235659477870451</v>
      </c>
      <c r="N97" s="126"/>
      <c r="P97" s="113"/>
      <c r="Q97" s="113"/>
    </row>
    <row r="98" spans="1:17" x14ac:dyDescent="0.2">
      <c r="A98" s="203"/>
      <c r="B98" s="107" t="s">
        <v>102</v>
      </c>
      <c r="C98" s="104">
        <v>340204.67000000004</v>
      </c>
      <c r="D98" s="104">
        <v>717898.3890000002</v>
      </c>
      <c r="E98" s="110">
        <v>5.7241540544485936</v>
      </c>
      <c r="F98" s="110">
        <v>4.6982459618044814</v>
      </c>
      <c r="G98" s="110">
        <v>0.79804277952884028</v>
      </c>
      <c r="H98" s="110">
        <v>1.7398231880721537</v>
      </c>
      <c r="I98" s="110">
        <v>2.5875113059188104</v>
      </c>
      <c r="J98" s="110">
        <v>7.5039757673305507</v>
      </c>
      <c r="K98" s="110">
        <v>5.8232981680964579</v>
      </c>
      <c r="L98" s="110">
        <v>4.9181832700838646</v>
      </c>
      <c r="N98" s="126"/>
      <c r="P98" s="113"/>
      <c r="Q98" s="113"/>
    </row>
    <row r="99" spans="1:17" x14ac:dyDescent="0.2">
      <c r="A99" s="203"/>
      <c r="B99" s="107" t="s">
        <v>104</v>
      </c>
      <c r="C99" s="104">
        <v>326655.60300000006</v>
      </c>
      <c r="D99" s="104">
        <v>678755.37850000011</v>
      </c>
      <c r="E99" s="110">
        <v>-3.9826222844030812</v>
      </c>
      <c r="F99" s="110">
        <v>-5.45244439878525</v>
      </c>
      <c r="G99" s="110">
        <v>-1.4196370229990873</v>
      </c>
      <c r="H99" s="110">
        <v>0.71340576358747132</v>
      </c>
      <c r="I99" s="110">
        <v>-9.394085831672383</v>
      </c>
      <c r="J99" s="110">
        <v>-3.233145114013336</v>
      </c>
      <c r="K99" s="110">
        <v>4.9410061765572166</v>
      </c>
      <c r="L99" s="110">
        <v>4.3107542244650077</v>
      </c>
      <c r="N99" s="126"/>
      <c r="P99" s="113"/>
      <c r="Q99" s="113"/>
    </row>
    <row r="100" spans="1:17" x14ac:dyDescent="0.2">
      <c r="A100" s="203"/>
      <c r="B100" s="107" t="s">
        <v>105</v>
      </c>
      <c r="C100" s="104">
        <v>330046.42700000026</v>
      </c>
      <c r="D100" s="104">
        <v>667131.07149999985</v>
      </c>
      <c r="E100" s="110">
        <v>1.0380425037436636</v>
      </c>
      <c r="F100" s="110">
        <v>-1.7125915120833612</v>
      </c>
      <c r="G100" s="110">
        <v>-1.9301349440208115</v>
      </c>
      <c r="H100" s="110">
        <v>0.60150204928468565</v>
      </c>
      <c r="I100" s="110">
        <v>-4.380688365849883</v>
      </c>
      <c r="J100" s="110">
        <v>3.1275448586098875E-2</v>
      </c>
      <c r="K100" s="110">
        <v>4.0026477553733786</v>
      </c>
      <c r="L100" s="110">
        <v>3.4125540311721103</v>
      </c>
      <c r="N100" s="126"/>
      <c r="P100" s="113"/>
      <c r="Q100" s="113"/>
    </row>
    <row r="101" spans="1:17" x14ac:dyDescent="0.2">
      <c r="A101" s="203"/>
      <c r="B101" s="107" t="s">
        <v>106</v>
      </c>
      <c r="C101" s="104">
        <v>293980.79899999994</v>
      </c>
      <c r="D101" s="104">
        <v>631006.90300000028</v>
      </c>
      <c r="E101" s="110">
        <v>-10.927440823348233</v>
      </c>
      <c r="F101" s="110">
        <v>-5.4148532489690204</v>
      </c>
      <c r="G101" s="110">
        <v>-5.9764445043877013</v>
      </c>
      <c r="H101" s="110">
        <v>-2.035426316351463</v>
      </c>
      <c r="I101" s="110">
        <v>-26.288606206230746</v>
      </c>
      <c r="J101" s="110">
        <v>-16.261571565407639</v>
      </c>
      <c r="K101" s="110">
        <v>0.57667980829658738</v>
      </c>
      <c r="L101" s="110">
        <v>1.2115982526976987</v>
      </c>
      <c r="N101" s="126"/>
      <c r="P101" s="113"/>
      <c r="Q101" s="113"/>
    </row>
    <row r="102" spans="1:17" x14ac:dyDescent="0.2">
      <c r="A102" s="203"/>
      <c r="B102" s="107" t="s">
        <v>107</v>
      </c>
      <c r="C102" s="104">
        <v>344571.71600000001</v>
      </c>
      <c r="D102" s="104">
        <v>745046.17800000007</v>
      </c>
      <c r="E102" s="110">
        <v>17.208918804251596</v>
      </c>
      <c r="F102" s="110">
        <v>18.072587551391607</v>
      </c>
      <c r="G102" s="110">
        <v>-5.9978566041062775</v>
      </c>
      <c r="H102" s="110">
        <v>-1.6916147276857307</v>
      </c>
      <c r="I102" s="110">
        <v>-6.1378943753414017</v>
      </c>
      <c r="J102" s="110">
        <v>0.5442328474140723</v>
      </c>
      <c r="K102" s="110">
        <v>-0.72301911023328058</v>
      </c>
      <c r="L102" s="110">
        <v>0.57115625917840696</v>
      </c>
      <c r="N102" s="126"/>
      <c r="P102" s="113"/>
      <c r="Q102" s="113"/>
    </row>
    <row r="103" spans="1:17" x14ac:dyDescent="0.2">
      <c r="A103" s="203"/>
      <c r="B103" s="107" t="s">
        <v>108</v>
      </c>
      <c r="C103" s="104">
        <v>347454.67499999993</v>
      </c>
      <c r="D103" s="104">
        <v>667597.64300000004</v>
      </c>
      <c r="E103" s="110">
        <v>0.83667894552315047</v>
      </c>
      <c r="F103" s="110">
        <v>-10.395132179310373</v>
      </c>
      <c r="G103" s="110">
        <v>-6.7461334771550918</v>
      </c>
      <c r="H103" s="110">
        <v>-2.7650293398303494</v>
      </c>
      <c r="I103" s="110">
        <v>-11.992420168333407</v>
      </c>
      <c r="J103" s="110">
        <v>-10.744187271549377</v>
      </c>
      <c r="K103" s="110">
        <v>-2.9669378460940976</v>
      </c>
      <c r="L103" s="110">
        <v>-0.51158939924038638</v>
      </c>
      <c r="N103" s="126"/>
      <c r="P103" s="113"/>
      <c r="Q103" s="113"/>
    </row>
    <row r="104" spans="1:17" x14ac:dyDescent="0.2">
      <c r="A104" s="203"/>
      <c r="B104" s="107" t="s">
        <v>109</v>
      </c>
      <c r="C104" s="104">
        <v>341009.13299999997</v>
      </c>
      <c r="D104" s="104">
        <v>652658.15249999997</v>
      </c>
      <c r="E104" s="110">
        <v>-1.8550741906120494</v>
      </c>
      <c r="F104" s="110">
        <v>-2.2377985687406121</v>
      </c>
      <c r="G104" s="110">
        <v>-7.212610906000549</v>
      </c>
      <c r="H104" s="110">
        <v>-4.2328187670482968</v>
      </c>
      <c r="I104" s="110">
        <v>-11.06058569036642</v>
      </c>
      <c r="J104" s="110">
        <v>-16.130560206388378</v>
      </c>
      <c r="K104" s="110">
        <v>-4.7315655481921404</v>
      </c>
      <c r="L104" s="110">
        <v>-2.45727798727573</v>
      </c>
      <c r="N104" s="126"/>
      <c r="P104" s="113"/>
      <c r="Q104" s="113"/>
    </row>
    <row r="105" spans="1:17" x14ac:dyDescent="0.2">
      <c r="A105" s="203"/>
      <c r="B105" s="107" t="s">
        <v>110</v>
      </c>
      <c r="C105" s="104">
        <v>330317.52600000001</v>
      </c>
      <c r="D105" s="104">
        <v>687173.11900000006</v>
      </c>
      <c r="E105" s="110">
        <v>-3.1352846493996833</v>
      </c>
      <c r="F105" s="110">
        <v>5.2883682472655735</v>
      </c>
      <c r="G105" s="110">
        <v>-7.2071792658681799</v>
      </c>
      <c r="H105" s="110">
        <v>-4.1627700983078437</v>
      </c>
      <c r="I105" s="110">
        <v>-7.1530373217397418</v>
      </c>
      <c r="J105" s="110">
        <v>-3.4654681126653042</v>
      </c>
      <c r="K105" s="110">
        <v>-5.883192235336498</v>
      </c>
      <c r="L105" s="110">
        <v>-2.7823000451677182</v>
      </c>
      <c r="N105" s="126"/>
      <c r="P105" s="113"/>
      <c r="Q105" s="113"/>
    </row>
    <row r="106" spans="1:17" x14ac:dyDescent="0.2">
      <c r="A106" s="203"/>
      <c r="B106" s="107" t="s">
        <v>111</v>
      </c>
      <c r="C106" s="104">
        <v>308412.87</v>
      </c>
      <c r="D106" s="104">
        <v>698465.7365</v>
      </c>
      <c r="E106" s="110">
        <v>-6.6313938183225289</v>
      </c>
      <c r="F106" s="110">
        <v>1.6433438951211299</v>
      </c>
      <c r="G106" s="110">
        <v>-7.1606399018300904</v>
      </c>
      <c r="H106" s="110">
        <v>-4.6974776379560712</v>
      </c>
      <c r="I106" s="110">
        <v>-6.6107554097005305</v>
      </c>
      <c r="J106" s="110">
        <v>-10.066207574431807</v>
      </c>
      <c r="K106" s="110">
        <v>-7.1606399018300904</v>
      </c>
      <c r="L106" s="110">
        <v>-4.6974776379560712</v>
      </c>
      <c r="N106" s="126"/>
      <c r="P106" s="113"/>
      <c r="Q106" s="113"/>
    </row>
    <row r="107" spans="1:17" x14ac:dyDescent="0.2">
      <c r="A107" s="203">
        <v>2017</v>
      </c>
      <c r="B107" s="107" t="s">
        <v>112</v>
      </c>
      <c r="C107" s="104">
        <v>285117.93799999997</v>
      </c>
      <c r="D107" s="104">
        <v>628072.46899999992</v>
      </c>
      <c r="E107" s="110">
        <v>-7.5531646912140982</v>
      </c>
      <c r="F107" s="110">
        <v>-10.078270675486479</v>
      </c>
      <c r="G107" s="110">
        <v>-2.5753797143953205</v>
      </c>
      <c r="H107" s="110">
        <v>-2.8479264600708376</v>
      </c>
      <c r="I107" s="110">
        <v>-2.5753797143953205</v>
      </c>
      <c r="J107" s="110">
        <v>-2.8479264600708376</v>
      </c>
      <c r="K107" s="110">
        <f>100*(SUM(C96:C107)/SUM(C84:C95)-1)</f>
        <v>-7.5101766396570957</v>
      </c>
      <c r="L107" s="110">
        <f t="shared" ref="L107:L156" si="0">100*(SUM(D96:D107)/SUM(D84:D95)-1)</f>
        <v>-4.9503870195857775</v>
      </c>
      <c r="N107" s="126"/>
      <c r="O107" s="130"/>
      <c r="P107" s="113"/>
      <c r="Q107" s="113"/>
    </row>
    <row r="108" spans="1:17" x14ac:dyDescent="0.2">
      <c r="A108" s="203"/>
      <c r="B108" s="107" t="s">
        <v>113</v>
      </c>
      <c r="C108" s="104">
        <v>329217.79800000001</v>
      </c>
      <c r="D108" s="104">
        <v>678750.50099999981</v>
      </c>
      <c r="E108" s="110">
        <v>15.467234474738657</v>
      </c>
      <c r="F108" s="110">
        <v>8.0688192050016649</v>
      </c>
      <c r="G108" s="110">
        <v>-4.7164885784961026</v>
      </c>
      <c r="H108" s="110">
        <v>-2.5004589673821354</v>
      </c>
      <c r="I108" s="110">
        <v>-6.4961635535671691</v>
      </c>
      <c r="J108" s="110">
        <v>-2.1767133111245673</v>
      </c>
      <c r="K108" s="110">
        <f t="shared" ref="K108:K156" si="1">100*(SUM(C97:C108)/SUM(C85:C96)-1)</f>
        <v>-8.5089896805609087</v>
      </c>
      <c r="L108" s="110">
        <f t="shared" si="0"/>
        <v>-5.5501240243054362</v>
      </c>
      <c r="N108" s="126"/>
      <c r="O108" s="130"/>
      <c r="P108" s="113"/>
      <c r="Q108" s="113"/>
    </row>
    <row r="109" spans="1:17" x14ac:dyDescent="0.2">
      <c r="A109" s="203"/>
      <c r="B109" s="107" t="s">
        <v>114</v>
      </c>
      <c r="C109" s="104">
        <v>354713.48090000002</v>
      </c>
      <c r="D109" s="104">
        <v>728554.75000000023</v>
      </c>
      <c r="E109" s="110">
        <v>7.7443209495010601</v>
      </c>
      <c r="F109" s="110">
        <v>7.3376371622008385</v>
      </c>
      <c r="G109" s="110">
        <v>0.26061922241487068</v>
      </c>
      <c r="H109" s="110">
        <v>0.46183425088388574</v>
      </c>
      <c r="I109" s="110">
        <v>10.233003855771038</v>
      </c>
      <c r="J109" s="110">
        <v>6.2523688322986271</v>
      </c>
      <c r="K109" s="110">
        <f t="shared" si="1"/>
        <v>-7.1398461326557801</v>
      </c>
      <c r="L109" s="110">
        <f t="shared" si="0"/>
        <v>-4.5528705572102091</v>
      </c>
      <c r="N109" s="126"/>
      <c r="O109" s="130"/>
      <c r="P109" s="113"/>
      <c r="Q109" s="113"/>
    </row>
    <row r="110" spans="1:17" x14ac:dyDescent="0.2">
      <c r="A110" s="203"/>
      <c r="B110" s="107" t="s">
        <v>102</v>
      </c>
      <c r="C110" s="104">
        <v>294300.40800000005</v>
      </c>
      <c r="D110" s="104">
        <v>605704.5355</v>
      </c>
      <c r="E110" s="110">
        <v>-17.031513081125759</v>
      </c>
      <c r="F110" s="110">
        <v>-16.862180158732087</v>
      </c>
      <c r="G110" s="110">
        <v>-3.3201300123648747</v>
      </c>
      <c r="H110" s="110">
        <v>-3.7478141969046308</v>
      </c>
      <c r="I110" s="110">
        <v>-13.493131061369612</v>
      </c>
      <c r="J110" s="110">
        <v>-15.628096568970019</v>
      </c>
      <c r="K110" s="110">
        <f t="shared" si="1"/>
        <v>-8.4096477538339371</v>
      </c>
      <c r="L110" s="110">
        <f t="shared" si="0"/>
        <v>-6.4089708858073635</v>
      </c>
      <c r="N110" s="126"/>
      <c r="O110" s="130"/>
      <c r="P110" s="113"/>
      <c r="Q110" s="113"/>
    </row>
    <row r="111" spans="1:17" x14ac:dyDescent="0.2">
      <c r="A111" s="203"/>
      <c r="B111" s="107" t="s">
        <v>104</v>
      </c>
      <c r="C111" s="104">
        <v>328821.42299999995</v>
      </c>
      <c r="D111" s="104">
        <v>670224.58050000016</v>
      </c>
      <c r="E111" s="110">
        <v>11.729856317426467</v>
      </c>
      <c r="F111" s="110">
        <v>10.652065688552215</v>
      </c>
      <c r="G111" s="110">
        <v>-2.5235531678798995</v>
      </c>
      <c r="H111" s="110">
        <v>-3.2538235530589987</v>
      </c>
      <c r="I111" s="110">
        <v>0.66302857814439786</v>
      </c>
      <c r="J111" s="110">
        <v>-1.2568295250716677</v>
      </c>
      <c r="K111" s="110">
        <f t="shared" si="1"/>
        <v>-7.6211524316944113</v>
      </c>
      <c r="L111" s="110">
        <f t="shared" si="0"/>
        <v>-6.2613439527198889</v>
      </c>
      <c r="N111" s="126"/>
      <c r="O111" s="130"/>
      <c r="P111" s="113"/>
      <c r="Q111" s="113"/>
    </row>
    <row r="112" spans="1:17" x14ac:dyDescent="0.2">
      <c r="A112" s="203"/>
      <c r="B112" s="107" t="s">
        <v>105</v>
      </c>
      <c r="C112" s="104">
        <v>318939.37800000008</v>
      </c>
      <c r="D112" s="104">
        <v>664580.8885</v>
      </c>
      <c r="E112" s="110">
        <v>-3.0052923285353805</v>
      </c>
      <c r="F112" s="110">
        <v>-0.84205983549422436</v>
      </c>
      <c r="G112" s="110">
        <v>-2.6650474965539628</v>
      </c>
      <c r="H112" s="110">
        <v>-2.7854129160739705</v>
      </c>
      <c r="I112" s="110">
        <v>-3.3652989674692324</v>
      </c>
      <c r="J112" s="110">
        <v>-0.38226116410167155</v>
      </c>
      <c r="K112" s="110">
        <f t="shared" si="1"/>
        <v>-7.5529227893541879</v>
      </c>
      <c r="L112" s="110">
        <f t="shared" si="0"/>
        <v>-6.2932745016306519</v>
      </c>
      <c r="N112" s="126"/>
      <c r="O112" s="130"/>
      <c r="P112" s="113"/>
      <c r="Q112" s="113"/>
    </row>
    <row r="113" spans="1:17" x14ac:dyDescent="0.2">
      <c r="A113" s="203"/>
      <c r="B113" s="107" t="s">
        <v>106</v>
      </c>
      <c r="C113" s="104">
        <v>326120.79499999993</v>
      </c>
      <c r="D113" s="104">
        <v>715346.96550000028</v>
      </c>
      <c r="E113" s="110">
        <v>2.251655798990071</v>
      </c>
      <c r="F113" s="110">
        <v>7.6388108473270266</v>
      </c>
      <c r="G113" s="110">
        <v>-0.89423108989155065</v>
      </c>
      <c r="H113" s="110">
        <v>-0.62654284787966308</v>
      </c>
      <c r="I113" s="110">
        <v>10.932685437051282</v>
      </c>
      <c r="J113" s="110">
        <v>13.365949262840338</v>
      </c>
      <c r="K113" s="110">
        <f t="shared" si="1"/>
        <v>-4.3962842101348159</v>
      </c>
      <c r="L113" s="110">
        <f t="shared" si="0"/>
        <v>-3.9436286649610297</v>
      </c>
      <c r="N113" s="126"/>
      <c r="O113" s="130"/>
      <c r="P113" s="113"/>
      <c r="Q113" s="113"/>
    </row>
    <row r="114" spans="1:17" x14ac:dyDescent="0.2">
      <c r="A114" s="203"/>
      <c r="B114" s="107" t="s">
        <v>107</v>
      </c>
      <c r="C114" s="104">
        <v>330544.42300000007</v>
      </c>
      <c r="D114" s="104">
        <v>702464.0695000001</v>
      </c>
      <c r="E114" s="110">
        <v>1.3564384939022567</v>
      </c>
      <c r="F114" s="110">
        <v>-1.800929705628318</v>
      </c>
      <c r="G114" s="110">
        <v>-1.3149101787978901</v>
      </c>
      <c r="H114" s="110">
        <v>-1.3201955102036034</v>
      </c>
      <c r="I114" s="110">
        <v>-4.0709357003637532</v>
      </c>
      <c r="J114" s="110">
        <v>-5.7153650011744546</v>
      </c>
      <c r="K114" s="110">
        <f t="shared" si="1"/>
        <v>-4.2114789890363102</v>
      </c>
      <c r="L114" s="110">
        <f t="shared" si="0"/>
        <v>-4.4914262066868211</v>
      </c>
      <c r="N114" s="126"/>
      <c r="O114" s="130"/>
      <c r="P114" s="113"/>
      <c r="Q114" s="113"/>
    </row>
    <row r="115" spans="1:17" x14ac:dyDescent="0.2">
      <c r="A115" s="203"/>
      <c r="B115" s="107" t="s">
        <v>108</v>
      </c>
      <c r="C115" s="104">
        <v>328459.375</v>
      </c>
      <c r="D115" s="104">
        <v>694376.6679999996</v>
      </c>
      <c r="E115" s="110">
        <v>-0.63079206754609318</v>
      </c>
      <c r="F115" s="110">
        <v>-1.1512904148616387</v>
      </c>
      <c r="G115" s="110">
        <v>-1.8040390590527089</v>
      </c>
      <c r="H115" s="110">
        <v>-0.73989271444885318</v>
      </c>
      <c r="I115" s="110">
        <v>-5.4669864493836151</v>
      </c>
      <c r="J115" s="110">
        <v>4.0112521787317945</v>
      </c>
      <c r="K115" s="110">
        <f t="shared" si="1"/>
        <v>-3.555650550710332</v>
      </c>
      <c r="L115" s="110">
        <f t="shared" si="0"/>
        <v>-3.2589230057964436</v>
      </c>
      <c r="N115" s="126"/>
      <c r="O115" s="130"/>
      <c r="P115" s="113"/>
      <c r="Q115" s="113"/>
    </row>
    <row r="116" spans="1:17" x14ac:dyDescent="0.2">
      <c r="A116" s="203"/>
      <c r="B116" s="107" t="s">
        <v>109</v>
      </c>
      <c r="C116" s="104">
        <v>324873.45900000003</v>
      </c>
      <c r="D116" s="104">
        <v>704785.21249999991</v>
      </c>
      <c r="E116" s="110">
        <v>-1.0917380574081537</v>
      </c>
      <c r="F116" s="110">
        <v>1.4989767052484337</v>
      </c>
      <c r="G116" s="110">
        <v>-2.1074542790087136</v>
      </c>
      <c r="H116" s="110">
        <v>9.9409797650018561E-2</v>
      </c>
      <c r="I116" s="110">
        <v>-4.7317424779939499</v>
      </c>
      <c r="J116" s="110">
        <v>7.9868856001151345</v>
      </c>
      <c r="K116" s="110">
        <f t="shared" si="1"/>
        <v>-2.9328699749673559</v>
      </c>
      <c r="L116" s="110">
        <f t="shared" si="0"/>
        <v>-1.161400102800958</v>
      </c>
      <c r="N116" s="126"/>
      <c r="O116" s="130"/>
      <c r="P116" s="113"/>
      <c r="Q116" s="113"/>
    </row>
    <row r="117" spans="1:17" x14ac:dyDescent="0.2">
      <c r="A117" s="203"/>
      <c r="B117" s="107" t="s">
        <v>110</v>
      </c>
      <c r="C117" s="104">
        <v>315613.41099999996</v>
      </c>
      <c r="D117" s="104">
        <v>705663.25750000007</v>
      </c>
      <c r="E117" s="110">
        <v>-2.8503553440479723</v>
      </c>
      <c r="F117" s="110">
        <v>0.12458334602192256</v>
      </c>
      <c r="G117" s="110">
        <v>-2.3212989156022323</v>
      </c>
      <c r="H117" s="110">
        <v>0.337685397582832</v>
      </c>
      <c r="I117" s="110">
        <v>-4.4515091821073831</v>
      </c>
      <c r="J117" s="110">
        <v>2.6907540456337253</v>
      </c>
      <c r="K117" s="110">
        <f t="shared" si="1"/>
        <v>-2.6798319550509486</v>
      </c>
      <c r="L117" s="110">
        <f t="shared" si="0"/>
        <v>-0.64173174759544205</v>
      </c>
      <c r="N117" s="126"/>
      <c r="O117" s="130"/>
      <c r="P117" s="113"/>
      <c r="Q117" s="113"/>
    </row>
    <row r="118" spans="1:17" x14ac:dyDescent="0.2">
      <c r="A118" s="203"/>
      <c r="B118" s="107" t="s">
        <v>111</v>
      </c>
      <c r="C118" s="104">
        <v>292862.42</v>
      </c>
      <c r="D118" s="104">
        <v>655726.65400000021</v>
      </c>
      <c r="E118" s="110">
        <v>-7.2084994512479845</v>
      </c>
      <c r="F118" s="110">
        <v>-7.0765486185171973</v>
      </c>
      <c r="G118" s="110">
        <v>-2.534861479560091</v>
      </c>
      <c r="H118" s="110">
        <v>-0.21418758378551894</v>
      </c>
      <c r="I118" s="110">
        <v>-5.0420885483799864</v>
      </c>
      <c r="J118" s="110">
        <v>-6.1189948578099891</v>
      </c>
      <c r="K118" s="110">
        <f t="shared" si="1"/>
        <v>-2.534861479560091</v>
      </c>
      <c r="L118" s="110">
        <f t="shared" si="0"/>
        <v>-0.21418758378551894</v>
      </c>
      <c r="N118" s="126"/>
      <c r="O118" s="130"/>
      <c r="P118" s="113"/>
      <c r="Q118" s="113"/>
    </row>
    <row r="119" spans="1:17" x14ac:dyDescent="0.2">
      <c r="A119" s="203">
        <v>2018</v>
      </c>
      <c r="B119" s="107" t="s">
        <v>112</v>
      </c>
      <c r="C119" s="104">
        <v>274788.23200000008</v>
      </c>
      <c r="D119" s="104">
        <v>634607.31299999985</v>
      </c>
      <c r="E119" s="110">
        <f t="shared" ref="E119:F156" si="2">100*(C119/C118-1)</f>
        <v>-6.1715627426693782</v>
      </c>
      <c r="F119" s="110">
        <f t="shared" si="2"/>
        <v>-3.220753780736263</v>
      </c>
      <c r="G119" s="110">
        <v>-3.6229590016184643</v>
      </c>
      <c r="H119" s="110">
        <v>1.0404601893161836</v>
      </c>
      <c r="I119" s="110">
        <f t="shared" ref="I119:I156" si="3">100*(C119/C107-1)</f>
        <v>-3.6229590016184421</v>
      </c>
      <c r="J119" s="110">
        <f t="shared" ref="J119:J156" si="4">100*(D119/D107-1)</f>
        <v>1.0404601893161392</v>
      </c>
      <c r="K119" s="110">
        <f t="shared" si="1"/>
        <v>-2.6109464215205214</v>
      </c>
      <c r="L119" s="110">
        <f t="shared" si="0"/>
        <v>9.1291981327179528E-2</v>
      </c>
      <c r="N119" s="126"/>
      <c r="O119" s="130"/>
      <c r="P119" s="113"/>
      <c r="Q119" s="113"/>
    </row>
    <row r="120" spans="1:17" x14ac:dyDescent="0.2">
      <c r="A120" s="203"/>
      <c r="B120" s="107" t="s">
        <v>113</v>
      </c>
      <c r="C120" s="104">
        <v>308065.94900000002</v>
      </c>
      <c r="D120" s="104">
        <v>652434.33250000002</v>
      </c>
      <c r="E120" s="110">
        <f t="shared" si="2"/>
        <v>12.110313734250422</v>
      </c>
      <c r="F120" s="110">
        <f t="shared" si="2"/>
        <v>2.8091418322499173</v>
      </c>
      <c r="G120" s="110">
        <v>-5.1244870117729828</v>
      </c>
      <c r="H120" s="110">
        <v>-1.5136958068620143</v>
      </c>
      <c r="I120" s="110">
        <f t="shared" si="3"/>
        <v>-6.4248801639818947</v>
      </c>
      <c r="J120" s="110">
        <f t="shared" si="4"/>
        <v>-3.8771490350619775</v>
      </c>
      <c r="K120" s="110">
        <f t="shared" si="1"/>
        <v>-2.5821343374003436</v>
      </c>
      <c r="L120" s="110">
        <f t="shared" si="0"/>
        <v>-4.6319788263593509E-2</v>
      </c>
      <c r="N120" s="126"/>
      <c r="O120" s="130"/>
      <c r="P120" s="113"/>
      <c r="Q120" s="113"/>
    </row>
    <row r="121" spans="1:17" x14ac:dyDescent="0.2">
      <c r="A121" s="203"/>
      <c r="B121" s="107" t="s">
        <v>114</v>
      </c>
      <c r="C121" s="104">
        <v>309421.73700000002</v>
      </c>
      <c r="D121" s="104">
        <v>669458.16830612253</v>
      </c>
      <c r="E121" s="110">
        <f t="shared" si="2"/>
        <v>0.44009667553359666</v>
      </c>
      <c r="F121" s="110">
        <f t="shared" si="2"/>
        <v>2.6092795792781898</v>
      </c>
      <c r="G121" s="110">
        <v>-7.9225386658480224</v>
      </c>
      <c r="H121" s="110">
        <v>-3.8753448767179011</v>
      </c>
      <c r="I121" s="110">
        <f t="shared" si="3"/>
        <v>-12.76854315913878</v>
      </c>
      <c r="J121" s="110">
        <f t="shared" si="4"/>
        <v>-8.1114812159110432</v>
      </c>
      <c r="K121" s="110">
        <f t="shared" si="1"/>
        <v>-4.5499785326224229</v>
      </c>
      <c r="L121" s="110">
        <f t="shared" si="0"/>
        <v>-1.2924608266215332</v>
      </c>
      <c r="N121" s="126"/>
      <c r="O121" s="130"/>
      <c r="P121" s="113"/>
      <c r="Q121" s="113"/>
    </row>
    <row r="122" spans="1:17" x14ac:dyDescent="0.2">
      <c r="A122" s="203"/>
      <c r="B122" s="107" t="s">
        <v>102</v>
      </c>
      <c r="C122" s="104">
        <v>315254.44500000007</v>
      </c>
      <c r="D122" s="104">
        <v>715565.1024999998</v>
      </c>
      <c r="E122" s="110">
        <f t="shared" si="2"/>
        <v>1.8850349870539462</v>
      </c>
      <c r="F122" s="110">
        <f t="shared" si="2"/>
        <v>6.8872016769230049</v>
      </c>
      <c r="G122" s="110">
        <v>-4.4183542544225185</v>
      </c>
      <c r="H122" s="110">
        <v>1.1731047278668028</v>
      </c>
      <c r="I122" s="110">
        <f t="shared" si="3"/>
        <v>7.1199483352398341</v>
      </c>
      <c r="J122" s="110">
        <f t="shared" si="4"/>
        <v>18.137649722122617</v>
      </c>
      <c r="K122" s="110">
        <f t="shared" si="1"/>
        <v>-2.8831482264365937</v>
      </c>
      <c r="L122" s="110">
        <f t="shared" si="0"/>
        <v>1.4415414474432398</v>
      </c>
      <c r="N122" s="126"/>
      <c r="O122" s="130"/>
      <c r="P122" s="113"/>
      <c r="Q122" s="113"/>
    </row>
    <row r="123" spans="1:17" x14ac:dyDescent="0.2">
      <c r="A123" s="203"/>
      <c r="B123" s="107" t="s">
        <v>104</v>
      </c>
      <c r="C123" s="104">
        <v>328841.68299999996</v>
      </c>
      <c r="D123" s="104">
        <v>655170.34488435404</v>
      </c>
      <c r="E123" s="110">
        <f t="shared" si="2"/>
        <v>4.3099274936472032</v>
      </c>
      <c r="F123" s="110">
        <f t="shared" si="2"/>
        <v>-8.4401485489778771</v>
      </c>
      <c r="G123" s="110">
        <v>-3.504585890667733</v>
      </c>
      <c r="H123" s="110">
        <v>0.48103138668107448</v>
      </c>
      <c r="I123" s="110">
        <f t="shared" si="3"/>
        <v>6.161399039994464E-3</v>
      </c>
      <c r="J123" s="110">
        <f t="shared" si="4"/>
        <v>-2.2461479410998852</v>
      </c>
      <c r="K123" s="110">
        <f t="shared" si="1"/>
        <v>-2.9367268114027456</v>
      </c>
      <c r="L123" s="110">
        <f t="shared" si="0"/>
        <v>1.3621350404431354</v>
      </c>
      <c r="N123" s="126"/>
      <c r="O123" s="130"/>
      <c r="P123" s="113"/>
      <c r="Q123" s="113"/>
    </row>
    <row r="124" spans="1:17" x14ac:dyDescent="0.2">
      <c r="A124" s="203"/>
      <c r="B124" s="107" t="s">
        <v>105</v>
      </c>
      <c r="C124" s="104">
        <v>302981.25300000003</v>
      </c>
      <c r="D124" s="104">
        <v>640238.05083015887</v>
      </c>
      <c r="E124" s="110">
        <f t="shared" si="2"/>
        <v>-7.8640973261287943</v>
      </c>
      <c r="F124" s="110">
        <f t="shared" si="2"/>
        <v>-2.2791468159064632</v>
      </c>
      <c r="G124" s="110">
        <v>-3.7547347305275314</v>
      </c>
      <c r="H124" s="110">
        <v>-0.21163606878319419</v>
      </c>
      <c r="I124" s="110">
        <f t="shared" si="3"/>
        <v>-5.0034978747591552</v>
      </c>
      <c r="J124" s="110">
        <f t="shared" si="4"/>
        <v>-3.6628856006955646</v>
      </c>
      <c r="K124" s="110">
        <f t="shared" si="1"/>
        <v>-3.0702695108738576</v>
      </c>
      <c r="L124" s="110">
        <f t="shared" si="0"/>
        <v>1.0921131735154299</v>
      </c>
      <c r="N124" s="126"/>
      <c r="O124" s="130"/>
      <c r="P124" s="113"/>
      <c r="Q124" s="113"/>
    </row>
    <row r="125" spans="1:17" x14ac:dyDescent="0.2">
      <c r="A125" s="203"/>
      <c r="B125" s="107" t="s">
        <v>106</v>
      </c>
      <c r="C125" s="104">
        <v>314996.19</v>
      </c>
      <c r="D125" s="104">
        <v>675015.897</v>
      </c>
      <c r="E125" s="110">
        <f t="shared" si="2"/>
        <v>3.9655710975622593</v>
      </c>
      <c r="F125" s="110">
        <f t="shared" si="2"/>
        <v>5.4320180009211905</v>
      </c>
      <c r="G125" s="110">
        <v>-3.7046565024538736</v>
      </c>
      <c r="H125" s="110">
        <v>-1.039075727404426</v>
      </c>
      <c r="I125" s="110">
        <f t="shared" si="3"/>
        <v>-3.4111915494379752</v>
      </c>
      <c r="J125" s="110">
        <f t="shared" si="4"/>
        <v>-5.6379729620870673</v>
      </c>
      <c r="K125" s="110">
        <f t="shared" si="1"/>
        <v>-4.1518209927018042</v>
      </c>
      <c r="L125" s="110">
        <f t="shared" si="0"/>
        <v>-0.45037654118109671</v>
      </c>
      <c r="N125" s="126"/>
      <c r="O125" s="130"/>
      <c r="P125" s="113"/>
      <c r="Q125" s="113"/>
    </row>
    <row r="126" spans="1:17" x14ac:dyDescent="0.2">
      <c r="A126" s="203"/>
      <c r="B126" s="107" t="s">
        <v>107</v>
      </c>
      <c r="C126" s="104">
        <v>333425.88299999991</v>
      </c>
      <c r="D126" s="104">
        <v>727854.29500000016</v>
      </c>
      <c r="E126" s="110">
        <f t="shared" si="2"/>
        <v>5.8507669568955478</v>
      </c>
      <c r="F126" s="110">
        <f t="shared" si="2"/>
        <v>7.8277264631591681</v>
      </c>
      <c r="G126" s="110">
        <v>-3.1155475787009834</v>
      </c>
      <c r="H126" s="110">
        <v>-0.43301000891513564</v>
      </c>
      <c r="I126" s="110">
        <f t="shared" si="3"/>
        <v>0.87173154332718106</v>
      </c>
      <c r="J126" s="110">
        <f t="shared" si="4"/>
        <v>3.6144518420810234</v>
      </c>
      <c r="K126" s="110">
        <f t="shared" si="1"/>
        <v>-3.7326556193595595</v>
      </c>
      <c r="L126" s="110">
        <f t="shared" si="0"/>
        <v>0.38646243007771641</v>
      </c>
      <c r="N126" s="126"/>
      <c r="O126" s="130"/>
      <c r="P126" s="113"/>
      <c r="Q126" s="113"/>
    </row>
    <row r="127" spans="1:17" x14ac:dyDescent="0.2">
      <c r="A127" s="203"/>
      <c r="B127" s="107" t="s">
        <v>108</v>
      </c>
      <c r="C127" s="104">
        <v>335525.18</v>
      </c>
      <c r="D127" s="104">
        <v>695322.92300000007</v>
      </c>
      <c r="E127" s="110">
        <f t="shared" si="2"/>
        <v>0.62961428822250198</v>
      </c>
      <c r="F127" s="110">
        <f t="shared" si="2"/>
        <v>-4.4694895975024851</v>
      </c>
      <c r="G127" s="110">
        <v>-2.5182509852981649</v>
      </c>
      <c r="H127" s="110">
        <v>-0.36808020442952172</v>
      </c>
      <c r="I127" s="110">
        <f t="shared" si="3"/>
        <v>2.1511960192946322</v>
      </c>
      <c r="J127" s="110">
        <f t="shared" si="4"/>
        <v>0.13627402008278278</v>
      </c>
      <c r="K127" s="110">
        <f t="shared" si="1"/>
        <v>-3.0785729995221445</v>
      </c>
      <c r="L127" s="110">
        <f t="shared" si="0"/>
        <v>6.7300822895388634E-2</v>
      </c>
      <c r="N127" s="126"/>
      <c r="O127" s="130"/>
      <c r="P127" s="113"/>
      <c r="Q127" s="113"/>
    </row>
    <row r="128" spans="1:17" x14ac:dyDescent="0.2">
      <c r="A128" s="203"/>
      <c r="B128" s="107" t="s">
        <v>109</v>
      </c>
      <c r="C128" s="104">
        <v>349390.73500000004</v>
      </c>
      <c r="D128" s="104">
        <v>733829.42700000026</v>
      </c>
      <c r="E128" s="110">
        <f t="shared" si="2"/>
        <v>4.1324931261492948</v>
      </c>
      <c r="F128" s="110">
        <f t="shared" si="2"/>
        <v>5.5379310427250417</v>
      </c>
      <c r="G128" s="110">
        <v>-1.5031220225021791</v>
      </c>
      <c r="H128" s="110">
        <v>9.7679230773017878E-2</v>
      </c>
      <c r="I128" s="110">
        <f t="shared" si="3"/>
        <v>7.5467155967333222</v>
      </c>
      <c r="J128" s="110">
        <f t="shared" si="4"/>
        <v>4.1210022549955649</v>
      </c>
      <c r="K128" s="110">
        <f t="shared" si="1"/>
        <v>-2.0382134713439304</v>
      </c>
      <c r="L128" s="110">
        <f t="shared" si="0"/>
        <v>-0.2153662782403587</v>
      </c>
      <c r="N128" s="126"/>
      <c r="O128" s="130"/>
      <c r="P128" s="113"/>
      <c r="Q128" s="113"/>
    </row>
    <row r="129" spans="1:18" x14ac:dyDescent="0.2">
      <c r="A129" s="203"/>
      <c r="B129" s="107" t="s">
        <v>110</v>
      </c>
      <c r="C129" s="104">
        <v>334812.80399999989</v>
      </c>
      <c r="D129" s="104">
        <v>729706.89250000007</v>
      </c>
      <c r="E129" s="110">
        <f t="shared" si="2"/>
        <v>-4.1723862540316574</v>
      </c>
      <c r="F129" s="110">
        <f t="shared" si="2"/>
        <v>-0.56178375359703381</v>
      </c>
      <c r="G129" s="110">
        <v>-0.8261265323603717</v>
      </c>
      <c r="H129" s="110">
        <v>0.40913184301329952</v>
      </c>
      <c r="I129" s="110">
        <f t="shared" si="3"/>
        <v>6.0831993606253798</v>
      </c>
      <c r="J129" s="110">
        <f t="shared" si="4"/>
        <v>3.407239181643229</v>
      </c>
      <c r="K129" s="110">
        <f t="shared" si="1"/>
        <v>-1.1642829369342467</v>
      </c>
      <c r="L129" s="110">
        <f t="shared" si="0"/>
        <v>-0.14713003209545494</v>
      </c>
      <c r="N129" s="126"/>
      <c r="O129" s="130"/>
      <c r="P129" s="113"/>
      <c r="Q129" s="113"/>
    </row>
    <row r="130" spans="1:18" x14ac:dyDescent="0.2">
      <c r="A130" s="203"/>
      <c r="B130" s="107" t="s">
        <v>111</v>
      </c>
      <c r="C130" s="104">
        <v>298421.81299999997</v>
      </c>
      <c r="D130" s="104">
        <v>674961.9145000003</v>
      </c>
      <c r="E130" s="110">
        <f t="shared" si="2"/>
        <v>-10.869055951635564</v>
      </c>
      <c r="F130" s="110">
        <f t="shared" si="2"/>
        <v>-7.5023243664920969</v>
      </c>
      <c r="G130" s="110">
        <v>-0.61777997275100915</v>
      </c>
      <c r="H130" s="110">
        <v>0.61212381451110076</v>
      </c>
      <c r="I130" s="110">
        <f t="shared" si="3"/>
        <v>1.8982951107212598</v>
      </c>
      <c r="J130" s="110">
        <f t="shared" si="4"/>
        <v>2.9334266622628613</v>
      </c>
      <c r="K130" s="110">
        <f t="shared" si="1"/>
        <v>-0.61777997275102026</v>
      </c>
      <c r="L130" s="110">
        <f t="shared" si="0"/>
        <v>0.61212381451110076</v>
      </c>
      <c r="N130" s="126"/>
      <c r="O130" s="130"/>
      <c r="P130" s="113"/>
      <c r="Q130" s="113"/>
    </row>
    <row r="131" spans="1:18" x14ac:dyDescent="0.2">
      <c r="A131" s="231">
        <v>2019</v>
      </c>
      <c r="B131" s="107" t="s">
        <v>112</v>
      </c>
      <c r="C131" s="104">
        <v>273646.80199999991</v>
      </c>
      <c r="D131" s="104">
        <v>643511.66899999988</v>
      </c>
      <c r="E131" s="110">
        <f t="shared" si="2"/>
        <v>-8.3020107514727997</v>
      </c>
      <c r="F131" s="110">
        <f t="shared" si="2"/>
        <v>-4.6595585357283813</v>
      </c>
      <c r="G131" s="110">
        <v>-0.41538532843726728</v>
      </c>
      <c r="H131" s="110">
        <v>1.4031284886879121</v>
      </c>
      <c r="I131" s="110">
        <f t="shared" si="3"/>
        <v>-0.41538532843726772</v>
      </c>
      <c r="J131" s="110">
        <f t="shared" si="4"/>
        <v>1.4031284886879325</v>
      </c>
      <c r="K131" s="110">
        <f t="shared" si="1"/>
        <v>-0.37887311542449398</v>
      </c>
      <c r="L131" s="110">
        <f t="shared" si="0"/>
        <v>0.64066899185297732</v>
      </c>
      <c r="N131" s="126"/>
      <c r="O131" s="130"/>
      <c r="P131" s="113"/>
      <c r="Q131" s="113"/>
      <c r="R131" s="113"/>
    </row>
    <row r="132" spans="1:18" x14ac:dyDescent="0.2">
      <c r="A132" s="232"/>
      <c r="B132" s="107" t="s">
        <v>113</v>
      </c>
      <c r="C132" s="104">
        <v>321808.05700000009</v>
      </c>
      <c r="D132" s="104">
        <v>650702.62499999977</v>
      </c>
      <c r="E132" s="110">
        <f t="shared" si="2"/>
        <v>17.599787261537301</v>
      </c>
      <c r="F132" s="110">
        <f t="shared" si="2"/>
        <v>1.11745541633681</v>
      </c>
      <c r="G132" s="110">
        <v>2.1618920153203547</v>
      </c>
      <c r="H132" s="110">
        <v>0.55729731241238589</v>
      </c>
      <c r="I132" s="110">
        <f t="shared" si="3"/>
        <v>4.4607682363493106</v>
      </c>
      <c r="J132" s="110">
        <f t="shared" si="4"/>
        <v>-0.26542249752012914</v>
      </c>
      <c r="K132" s="110">
        <f t="shared" si="1"/>
        <v>0.53773763964199972</v>
      </c>
      <c r="L132" s="110">
        <f t="shared" si="0"/>
        <v>0.94496740199709883</v>
      </c>
      <c r="N132" s="126"/>
      <c r="O132" s="130"/>
      <c r="P132" s="113"/>
      <c r="Q132" s="113"/>
      <c r="R132" s="113"/>
    </row>
    <row r="133" spans="1:18" x14ac:dyDescent="0.2">
      <c r="A133" s="232"/>
      <c r="B133" s="107" t="s">
        <v>114</v>
      </c>
      <c r="C133" s="104">
        <v>336163.34399999998</v>
      </c>
      <c r="D133" s="104">
        <v>699660.92850000039</v>
      </c>
      <c r="E133" s="110">
        <f t="shared" si="2"/>
        <v>4.4608227444099979</v>
      </c>
      <c r="F133" s="110">
        <f t="shared" si="2"/>
        <v>7.5239136310539134</v>
      </c>
      <c r="G133" s="110">
        <v>4.4092061890658174</v>
      </c>
      <c r="H133" s="110">
        <v>1.9103200741516169</v>
      </c>
      <c r="I133" s="110">
        <f t="shared" si="3"/>
        <v>8.6424461510924644</v>
      </c>
      <c r="J133" s="110">
        <f t="shared" si="4"/>
        <v>4.5115231427077074</v>
      </c>
      <c r="K133" s="110">
        <f t="shared" si="1"/>
        <v>2.4636779937394104</v>
      </c>
      <c r="L133" s="110">
        <f t="shared" si="0"/>
        <v>2.0577059623988703</v>
      </c>
      <c r="N133" s="126"/>
      <c r="O133" s="130"/>
      <c r="P133" s="113"/>
      <c r="Q133" s="113"/>
      <c r="R133" s="113"/>
    </row>
    <row r="134" spans="1:18" x14ac:dyDescent="0.2">
      <c r="A134" s="232"/>
      <c r="B134" s="107" t="s">
        <v>102</v>
      </c>
      <c r="C134" s="104">
        <v>304728.09199999995</v>
      </c>
      <c r="D134" s="104">
        <v>686391.56449999998</v>
      </c>
      <c r="E134" s="110">
        <f t="shared" si="2"/>
        <v>-9.351183750718528</v>
      </c>
      <c r="F134" s="110">
        <f t="shared" si="2"/>
        <v>-1.8965420905306951</v>
      </c>
      <c r="G134" s="110">
        <v>2.3863525823408116</v>
      </c>
      <c r="H134" s="110">
        <v>0.3069487812150884</v>
      </c>
      <c r="I134" s="110">
        <f t="shared" si="3"/>
        <v>-3.3390022462649549</v>
      </c>
      <c r="J134" s="110">
        <f t="shared" si="4"/>
        <v>-4.0769928407736744</v>
      </c>
      <c r="K134" s="110">
        <f t="shared" si="1"/>
        <v>1.6158077739490739</v>
      </c>
      <c r="L134" s="110">
        <f t="shared" si="0"/>
        <v>0.331491097499792</v>
      </c>
      <c r="N134" s="126"/>
      <c r="O134" s="130"/>
      <c r="P134" s="113"/>
      <c r="Q134" s="113"/>
      <c r="R134" s="113"/>
    </row>
    <row r="135" spans="1:18" x14ac:dyDescent="0.2">
      <c r="A135" s="232"/>
      <c r="B135" s="107" t="s">
        <v>104</v>
      </c>
      <c r="C135" s="104">
        <v>348940.6399999999</v>
      </c>
      <c r="D135" s="104">
        <v>706022.74849999999</v>
      </c>
      <c r="E135" s="110">
        <f t="shared" si="2"/>
        <v>14.508852042429998</v>
      </c>
      <c r="F135" s="110">
        <f t="shared" si="2"/>
        <v>2.8600561276274306</v>
      </c>
      <c r="G135" s="110">
        <v>3.1837919159849015</v>
      </c>
      <c r="H135" s="110">
        <v>1.7748752244346688</v>
      </c>
      <c r="I135" s="110">
        <f t="shared" si="3"/>
        <v>6.1120466288332231</v>
      </c>
      <c r="J135" s="110">
        <f t="shared" si="4"/>
        <v>7.7617071671066018</v>
      </c>
      <c r="K135" s="110">
        <f t="shared" si="1"/>
        <v>2.1478563141800855</v>
      </c>
      <c r="L135" s="110">
        <f t="shared" si="0"/>
        <v>1.1387750366929072</v>
      </c>
      <c r="N135" s="126"/>
      <c r="O135" s="130"/>
      <c r="P135" s="113"/>
      <c r="Q135" s="113"/>
      <c r="R135" s="113"/>
    </row>
    <row r="136" spans="1:18" x14ac:dyDescent="0.2">
      <c r="A136" s="232"/>
      <c r="B136" s="107" t="s">
        <v>105</v>
      </c>
      <c r="C136" s="104">
        <v>318343.8079999999</v>
      </c>
      <c r="D136" s="104">
        <v>660961.36499999987</v>
      </c>
      <c r="E136" s="110">
        <f t="shared" si="2"/>
        <v>-8.76849197043944</v>
      </c>
      <c r="F136" s="110">
        <f t="shared" si="2"/>
        <v>-6.3824265713444124</v>
      </c>
      <c r="G136" s="110">
        <v>3.494567576275065</v>
      </c>
      <c r="H136" s="110">
        <v>2.010790803246354</v>
      </c>
      <c r="I136" s="110">
        <f t="shared" si="3"/>
        <v>5.0704638811431169</v>
      </c>
      <c r="J136" s="110">
        <f t="shared" si="4"/>
        <v>3.2368138917970191</v>
      </c>
      <c r="K136" s="110">
        <f t="shared" si="1"/>
        <v>2.9904559352351479</v>
      </c>
      <c r="L136" s="110">
        <f t="shared" si="0"/>
        <v>1.6954196981424863</v>
      </c>
      <c r="N136" s="126"/>
      <c r="O136" s="130"/>
      <c r="P136" s="113"/>
      <c r="Q136" s="113"/>
      <c r="R136" s="113"/>
    </row>
    <row r="137" spans="1:18" x14ac:dyDescent="0.2">
      <c r="A137" s="232"/>
      <c r="B137" s="131" t="s">
        <v>106</v>
      </c>
      <c r="C137" s="104">
        <v>358012.29400000005</v>
      </c>
      <c r="D137" s="104">
        <v>755115.45499999996</v>
      </c>
      <c r="E137" s="110">
        <f t="shared" si="2"/>
        <v>12.460894480473183</v>
      </c>
      <c r="F137" s="110">
        <f t="shared" si="2"/>
        <v>14.245021719234696</v>
      </c>
      <c r="G137" s="110">
        <v>4.9803222990436602</v>
      </c>
      <c r="H137" s="110">
        <v>3.4437806806037141</v>
      </c>
      <c r="I137" s="110">
        <f t="shared" si="3"/>
        <v>13.65607120517871</v>
      </c>
      <c r="J137" s="110">
        <f t="shared" si="4"/>
        <v>11.866321720123874</v>
      </c>
      <c r="K137" s="110">
        <f t="shared" si="1"/>
        <v>4.4443579808603362</v>
      </c>
      <c r="L137" s="110">
        <f t="shared" si="0"/>
        <v>3.1896437634670649</v>
      </c>
      <c r="N137" s="126"/>
      <c r="O137" s="130"/>
      <c r="P137" s="113"/>
      <c r="Q137" s="113"/>
      <c r="R137" s="113"/>
    </row>
    <row r="138" spans="1:18" x14ac:dyDescent="0.2">
      <c r="A138" s="232"/>
      <c r="B138" s="131" t="s">
        <v>107</v>
      </c>
      <c r="C138" s="104">
        <v>355006.16400000005</v>
      </c>
      <c r="D138" s="104">
        <v>744294.34950000013</v>
      </c>
      <c r="E138" s="110">
        <f t="shared" si="2"/>
        <v>-0.83967228231554003</v>
      </c>
      <c r="F138" s="110">
        <f t="shared" si="2"/>
        <v>-1.4330398654070486</v>
      </c>
      <c r="G138" s="110">
        <v>5.1802839778253063</v>
      </c>
      <c r="H138" s="110">
        <v>3.2831643049901826</v>
      </c>
      <c r="I138" s="110">
        <f t="shared" si="3"/>
        <v>6.4722872759101824</v>
      </c>
      <c r="J138" s="110">
        <f t="shared" si="4"/>
        <v>2.2587013105418219</v>
      </c>
      <c r="K138" s="110">
        <f t="shared" si="1"/>
        <v>4.9396331478994693</v>
      </c>
      <c r="L138" s="110">
        <f t="shared" si="0"/>
        <v>3.0696074281207242</v>
      </c>
      <c r="N138" s="126"/>
      <c r="O138" s="130"/>
      <c r="P138" s="113"/>
      <c r="Q138" s="113"/>
      <c r="R138" s="113"/>
    </row>
    <row r="139" spans="1:18" x14ac:dyDescent="0.2">
      <c r="A139" s="232"/>
      <c r="B139" s="131" t="s">
        <v>108</v>
      </c>
      <c r="C139" s="104">
        <v>339628.10800000007</v>
      </c>
      <c r="D139" s="104">
        <v>738783.61550000007</v>
      </c>
      <c r="E139" s="110">
        <f t="shared" si="2"/>
        <v>-4.331771546366725</v>
      </c>
      <c r="F139" s="110">
        <f t="shared" si="2"/>
        <v>-0.74039712967081117</v>
      </c>
      <c r="G139" s="110">
        <v>4.709975241771569</v>
      </c>
      <c r="H139" s="110">
        <v>3.6233099218961895</v>
      </c>
      <c r="I139" s="110">
        <f t="shared" si="3"/>
        <v>1.2228375825623861</v>
      </c>
      <c r="J139" s="110">
        <f t="shared" si="4"/>
        <v>6.2504328654212848</v>
      </c>
      <c r="K139" s="110">
        <f t="shared" si="1"/>
        <v>4.8514721005503691</v>
      </c>
      <c r="L139" s="110">
        <f t="shared" si="0"/>
        <v>3.5920646220990893</v>
      </c>
      <c r="N139" s="126"/>
      <c r="O139" s="130"/>
      <c r="P139" s="113"/>
      <c r="Q139" s="113"/>
      <c r="R139" s="113"/>
    </row>
    <row r="140" spans="1:18" x14ac:dyDescent="0.2">
      <c r="A140" s="232"/>
      <c r="B140" s="131" t="s">
        <v>109</v>
      </c>
      <c r="C140" s="104">
        <v>359424.63099999994</v>
      </c>
      <c r="D140" s="104">
        <v>751461.07750000001</v>
      </c>
      <c r="E140" s="110">
        <f t="shared" si="2"/>
        <v>5.8288823962708847</v>
      </c>
      <c r="F140" s="110">
        <f t="shared" si="2"/>
        <v>1.7159912231431873</v>
      </c>
      <c r="G140" s="110">
        <v>4.5075502172550186</v>
      </c>
      <c r="H140" s="110">
        <v>3.4915756855558699</v>
      </c>
      <c r="I140" s="110">
        <f t="shared" si="3"/>
        <v>2.8718265812056831</v>
      </c>
      <c r="J140" s="110">
        <f t="shared" si="4"/>
        <v>2.4026905778472996</v>
      </c>
      <c r="K140" s="110">
        <f t="shared" si="1"/>
        <v>4.4369749805911463</v>
      </c>
      <c r="L140" s="110">
        <f t="shared" si="0"/>
        <v>3.439435957617043</v>
      </c>
      <c r="N140" s="126"/>
      <c r="O140" s="130"/>
      <c r="P140" s="113"/>
      <c r="Q140" s="113"/>
      <c r="R140" s="113"/>
    </row>
    <row r="141" spans="1:18" x14ac:dyDescent="0.2">
      <c r="A141" s="232"/>
      <c r="B141" s="131" t="s">
        <v>110</v>
      </c>
      <c r="C141" s="104">
        <v>329841.81600000005</v>
      </c>
      <c r="D141" s="104">
        <v>753460.97050000017</v>
      </c>
      <c r="E141" s="110">
        <f t="shared" si="2"/>
        <v>-8.2306031497323513</v>
      </c>
      <c r="F141" s="110">
        <f t="shared" si="2"/>
        <v>0.26613394357741793</v>
      </c>
      <c r="G141" s="110">
        <v>3.9355525016834481</v>
      </c>
      <c r="H141" s="110">
        <v>3.4686756456392631</v>
      </c>
      <c r="I141" s="110">
        <f t="shared" si="3"/>
        <v>-1.484706660143098</v>
      </c>
      <c r="J141" s="110">
        <f t="shared" si="4"/>
        <v>3.2552903424850177</v>
      </c>
      <c r="K141" s="110">
        <f t="shared" si="1"/>
        <v>3.7785581360207932</v>
      </c>
      <c r="L141" s="110">
        <f t="shared" si="0"/>
        <v>3.4257947595923044</v>
      </c>
      <c r="N141" s="126"/>
      <c r="O141" s="130"/>
      <c r="P141" s="113"/>
      <c r="Q141" s="113"/>
      <c r="R141" s="113"/>
    </row>
    <row r="142" spans="1:18" x14ac:dyDescent="0.2">
      <c r="A142" s="233"/>
      <c r="B142" s="131" t="s">
        <v>111</v>
      </c>
      <c r="C142" s="104">
        <v>327722.3179999998</v>
      </c>
      <c r="D142" s="104">
        <v>751684.61950000003</v>
      </c>
      <c r="E142" s="110">
        <f t="shared" si="2"/>
        <v>-0.64258013908105038</v>
      </c>
      <c r="F142" s="110">
        <f t="shared" si="2"/>
        <v>-0.23575886071727226</v>
      </c>
      <c r="G142" s="110">
        <v>4.3968320514103043</v>
      </c>
      <c r="H142" s="110">
        <v>4.1184732503568355</v>
      </c>
      <c r="I142" s="110">
        <f t="shared" si="3"/>
        <v>9.8184863584351412</v>
      </c>
      <c r="J142" s="110">
        <f t="shared" si="4"/>
        <v>11.366968024682489</v>
      </c>
      <c r="K142" s="110">
        <f t="shared" si="1"/>
        <v>4.3968320514103265</v>
      </c>
      <c r="L142" s="110">
        <f t="shared" si="0"/>
        <v>4.1184732503568355</v>
      </c>
      <c r="N142" s="113"/>
      <c r="O142" s="130"/>
      <c r="P142" s="113"/>
      <c r="Q142" s="113"/>
      <c r="R142" s="113"/>
    </row>
    <row r="143" spans="1:18" x14ac:dyDescent="0.2">
      <c r="A143" s="203">
        <v>2020</v>
      </c>
      <c r="B143" s="131" t="s">
        <v>112</v>
      </c>
      <c r="C143" s="104">
        <v>285690.73499999993</v>
      </c>
      <c r="D143" s="104">
        <v>709010.56399999966</v>
      </c>
      <c r="E143" s="110">
        <f t="shared" si="2"/>
        <v>-12.825364856597865</v>
      </c>
      <c r="F143" s="110">
        <f t="shared" si="2"/>
        <v>-5.6771223453242925</v>
      </c>
      <c r="G143" s="110">
        <f>100*(SUM($C$143:C143)/SUM($C$131:C131)-1)</f>
        <v>4.4012694144329956</v>
      </c>
      <c r="H143" s="110">
        <f>100*(SUM($D$143:D143)/SUM($D$131:D131)-1)</f>
        <v>10.178353890891101</v>
      </c>
      <c r="I143" s="110">
        <f t="shared" si="3"/>
        <v>4.4012694144329956</v>
      </c>
      <c r="J143" s="110">
        <f t="shared" si="4"/>
        <v>10.178353890891101</v>
      </c>
      <c r="K143" s="110">
        <f t="shared" si="1"/>
        <v>4.7446980041477183</v>
      </c>
      <c r="L143" s="110">
        <f t="shared" si="0"/>
        <v>4.8030871914243933</v>
      </c>
      <c r="N143" s="113"/>
      <c r="O143" s="130"/>
      <c r="P143" s="113"/>
      <c r="Q143" s="113"/>
      <c r="R143" s="113"/>
    </row>
    <row r="144" spans="1:18" x14ac:dyDescent="0.2">
      <c r="A144" s="203"/>
      <c r="B144" s="131" t="s">
        <v>113</v>
      </c>
      <c r="C144" s="104">
        <v>348399.40799999994</v>
      </c>
      <c r="D144" s="104">
        <v>676133.36899999983</v>
      </c>
      <c r="E144" s="110">
        <f t="shared" si="2"/>
        <v>21.949844820833974</v>
      </c>
      <c r="F144" s="110">
        <f t="shared" si="2"/>
        <v>-4.6370529113864967</v>
      </c>
      <c r="G144" s="110">
        <f>100*(SUM($C$143:C144)/SUM($C$131:C132)-1)</f>
        <v>6.4883648887984036</v>
      </c>
      <c r="H144" s="110">
        <f>100*(SUM($D$143:D144)/SUM($D$131:D132)-1)</f>
        <v>7.0258564923560973</v>
      </c>
      <c r="I144" s="110">
        <f t="shared" si="3"/>
        <v>8.2631091489421049</v>
      </c>
      <c r="J144" s="110">
        <f t="shared" si="4"/>
        <v>3.9081975426178861</v>
      </c>
      <c r="K144" s="110">
        <f t="shared" si="1"/>
        <v>5.0641202004862773</v>
      </c>
      <c r="L144" s="110">
        <f t="shared" si="0"/>
        <v>5.1348921812101045</v>
      </c>
      <c r="N144" s="113"/>
      <c r="O144" s="130"/>
      <c r="P144" s="113"/>
      <c r="Q144" s="113"/>
      <c r="R144" s="113"/>
    </row>
    <row r="145" spans="1:18" x14ac:dyDescent="0.2">
      <c r="A145" s="203"/>
      <c r="B145" s="131" t="s">
        <v>114</v>
      </c>
      <c r="C145" s="104">
        <v>241653.80700000003</v>
      </c>
      <c r="D145" s="104">
        <v>498035.614</v>
      </c>
      <c r="E145" s="110">
        <f t="shared" si="2"/>
        <v>-30.638858318611128</v>
      </c>
      <c r="F145" s="110">
        <f t="shared" si="2"/>
        <v>-26.34062496625571</v>
      </c>
      <c r="G145" s="110">
        <f>100*(SUM($C$143:C145)/SUM($C$131:C133)-1)</f>
        <v>-5.9975484399160006</v>
      </c>
      <c r="H145" s="110">
        <f>100*(SUM($D$143:D145)/SUM($D$131:D133)-1)</f>
        <v>-5.5517855004590499</v>
      </c>
      <c r="I145" s="110">
        <f t="shared" si="3"/>
        <v>-28.114170889494705</v>
      </c>
      <c r="J145" s="110">
        <f t="shared" si="4"/>
        <v>-28.817575240661775</v>
      </c>
      <c r="K145" s="110">
        <f t="shared" si="1"/>
        <v>1.875646338695458</v>
      </c>
      <c r="L145" s="110">
        <f t="shared" si="0"/>
        <v>2.3031525804625419</v>
      </c>
      <c r="N145" s="113"/>
      <c r="O145" s="130"/>
      <c r="P145" s="113"/>
      <c r="Q145" s="113"/>
      <c r="R145" s="113"/>
    </row>
    <row r="146" spans="1:18" x14ac:dyDescent="0.2">
      <c r="A146" s="203"/>
      <c r="B146" s="131" t="s">
        <v>102</v>
      </c>
      <c r="C146" s="104">
        <v>27965.418000000001</v>
      </c>
      <c r="D146" s="104">
        <v>214448.26699999993</v>
      </c>
      <c r="E146" s="110">
        <f t="shared" si="2"/>
        <v>-88.427487095206402</v>
      </c>
      <c r="F146" s="110">
        <f t="shared" si="2"/>
        <v>-56.941178306979488</v>
      </c>
      <c r="G146" s="110">
        <f>100*(SUM($C$143:C146)/SUM($C$131:C134)-1)</f>
        <v>-26.904834700863489</v>
      </c>
      <c r="H146" s="110">
        <f>100*(SUM($D$143:D146)/SUM($D$131:D134)-1)</f>
        <v>-21.738096215867508</v>
      </c>
      <c r="I146" s="110">
        <f t="shared" si="3"/>
        <v>-90.82282902883793</v>
      </c>
      <c r="J146" s="110">
        <f t="shared" si="4"/>
        <v>-68.757152900587556</v>
      </c>
      <c r="K146" s="110">
        <f t="shared" si="1"/>
        <v>-5.0619493384847392</v>
      </c>
      <c r="L146" s="110">
        <f t="shared" si="0"/>
        <v>-3.0801659392290293</v>
      </c>
      <c r="N146" s="113"/>
      <c r="O146" s="130"/>
      <c r="P146" s="113"/>
      <c r="Q146" s="113"/>
      <c r="R146" s="113"/>
    </row>
    <row r="147" spans="1:18" x14ac:dyDescent="0.2">
      <c r="A147" s="203"/>
      <c r="B147" s="131" t="s">
        <v>104</v>
      </c>
      <c r="C147" s="104">
        <v>193887.58597032164</v>
      </c>
      <c r="D147" s="104">
        <v>512033.4295012143</v>
      </c>
      <c r="E147" s="110">
        <f t="shared" si="2"/>
        <v>593.31195396514943</v>
      </c>
      <c r="F147" s="110">
        <f t="shared" si="2"/>
        <v>138.7678094415258</v>
      </c>
      <c r="G147" s="110">
        <f>100*(SUM($C$143:C147)/SUM($C$131:C135)-1)</f>
        <v>-30.763514809997371</v>
      </c>
      <c r="H147" s="110">
        <f>100*(SUM($D$143:D147)/SUM($D$131:D135)-1)</f>
        <v>-22.934491686462199</v>
      </c>
      <c r="I147" s="110">
        <f t="shared" si="3"/>
        <v>-44.435367009608939</v>
      </c>
      <c r="J147" s="110">
        <f t="shared" si="4"/>
        <v>-27.4763553172941</v>
      </c>
      <c r="K147" s="110">
        <f t="shared" si="1"/>
        <v>-9.5792464555274357</v>
      </c>
      <c r="L147" s="110">
        <f t="shared" si="0"/>
        <v>-6.0242411973446703</v>
      </c>
      <c r="N147" s="113"/>
      <c r="O147" s="130"/>
      <c r="P147" s="113"/>
      <c r="Q147" s="113"/>
      <c r="R147" s="113"/>
    </row>
    <row r="148" spans="1:18" x14ac:dyDescent="0.2">
      <c r="A148" s="203"/>
      <c r="B148" s="131" t="s">
        <v>105</v>
      </c>
      <c r="C148" s="104">
        <v>264743.9506781922</v>
      </c>
      <c r="D148" s="104">
        <v>640210.79947257368</v>
      </c>
      <c r="E148" s="110">
        <f t="shared" si="2"/>
        <v>36.545075515415682</v>
      </c>
      <c r="F148" s="110">
        <f t="shared" si="2"/>
        <v>25.033008117501332</v>
      </c>
      <c r="G148" s="110">
        <f>100*(SUM($C$143:C148)/SUM($C$131:C136)-1)</f>
        <v>-28.434602684470633</v>
      </c>
      <c r="H148" s="110">
        <f>100*(SUM($D$143:D148)/SUM($D$131:D136)-1)</f>
        <v>-19.701740196727226</v>
      </c>
      <c r="I148" s="110">
        <f t="shared" si="3"/>
        <v>-16.837097494859311</v>
      </c>
      <c r="J148" s="110">
        <f t="shared" si="4"/>
        <v>-3.1394521111572371</v>
      </c>
      <c r="K148" s="110">
        <f t="shared" si="1"/>
        <v>-11.323103024494753</v>
      </c>
      <c r="L148" s="110">
        <f t="shared" si="0"/>
        <v>-6.5098247040382589</v>
      </c>
      <c r="N148" s="113"/>
      <c r="O148" s="130"/>
      <c r="P148" s="113"/>
      <c r="Q148" s="113"/>
      <c r="R148" s="113"/>
    </row>
    <row r="149" spans="1:18" x14ac:dyDescent="0.2">
      <c r="A149" s="203"/>
      <c r="B149" s="131" t="s">
        <v>106</v>
      </c>
      <c r="C149" s="104">
        <v>310223.62573464977</v>
      </c>
      <c r="D149" s="104">
        <v>782835.79551887501</v>
      </c>
      <c r="E149" s="110">
        <f t="shared" si="2"/>
        <v>17.178740039178496</v>
      </c>
      <c r="F149" s="110">
        <f t="shared" si="2"/>
        <v>22.27781789432488</v>
      </c>
      <c r="G149" s="110">
        <f>100*(SUM($C$143:C149)/SUM($C$131:C137)-1)</f>
        <v>-26.046484656492531</v>
      </c>
      <c r="H149" s="110">
        <f>100*(SUM($D$143:D149)/SUM($D$131:D137)-1)</f>
        <v>-16.026651447069874</v>
      </c>
      <c r="I149" s="110">
        <f t="shared" si="3"/>
        <v>-13.348331626106191</v>
      </c>
      <c r="J149" s="110">
        <f t="shared" si="4"/>
        <v>3.6710069083243813</v>
      </c>
      <c r="K149" s="110">
        <f t="shared" si="1"/>
        <v>-13.51909574982958</v>
      </c>
      <c r="L149" s="110">
        <f t="shared" si="0"/>
        <v>-7.0737252410289049</v>
      </c>
      <c r="N149" s="113"/>
      <c r="O149" s="130"/>
      <c r="P149" s="113"/>
      <c r="Q149" s="113"/>
      <c r="R149" s="113"/>
    </row>
    <row r="150" spans="1:18" x14ac:dyDescent="0.2">
      <c r="A150" s="203"/>
      <c r="B150" s="131" t="s">
        <v>107</v>
      </c>
      <c r="C150" s="104">
        <v>313256.59098809812</v>
      </c>
      <c r="D150" s="104">
        <v>738817.41533123341</v>
      </c>
      <c r="E150" s="110">
        <f t="shared" si="2"/>
        <v>0.97767062268900862</v>
      </c>
      <c r="F150" s="110">
        <f t="shared" si="2"/>
        <v>-5.6229391194951184</v>
      </c>
      <c r="G150" s="110">
        <f>100*(SUM($C$143:C150)/SUM($C$131:C138)-1)</f>
        <v>-24.108240393387693</v>
      </c>
      <c r="H150" s="110">
        <f>100*(SUM($D$143:D150)/SUM($D$131:D138)-1)</f>
        <v>-13.974812818050387</v>
      </c>
      <c r="I150" s="110">
        <f t="shared" si="3"/>
        <v>-11.760238904443899</v>
      </c>
      <c r="J150" s="110">
        <f t="shared" si="4"/>
        <v>-0.73585593823813911</v>
      </c>
      <c r="K150" s="110">
        <f t="shared" si="1"/>
        <v>-15.054431707432913</v>
      </c>
      <c r="L150" s="110">
        <f t="shared" si="0"/>
        <v>-7.3213728670928351</v>
      </c>
      <c r="N150" s="113"/>
      <c r="O150" s="130"/>
      <c r="P150" s="113"/>
      <c r="Q150" s="113"/>
      <c r="R150" s="113"/>
    </row>
    <row r="151" spans="1:18" x14ac:dyDescent="0.2">
      <c r="A151" s="203"/>
      <c r="B151" s="131" t="s">
        <v>108</v>
      </c>
      <c r="C151" s="104">
        <v>342231.47170849564</v>
      </c>
      <c r="D151" s="104">
        <v>788971.89274124987</v>
      </c>
      <c r="E151" s="110">
        <f t="shared" si="2"/>
        <v>9.2495677837145287</v>
      </c>
      <c r="F151" s="110">
        <f t="shared" si="2"/>
        <v>6.7884806677886322</v>
      </c>
      <c r="G151" s="110">
        <f>100*(SUM($C$143:C151)/SUM($C$131:C139)-1)</f>
        <v>-21.250534041840218</v>
      </c>
      <c r="H151" s="110">
        <f>100*(SUM($D$143:D151)/SUM($D$131:D139)-1)</f>
        <v>-11.533745857400035</v>
      </c>
      <c r="I151" s="110">
        <f t="shared" si="3"/>
        <v>0.76653364287964099</v>
      </c>
      <c r="J151" s="110">
        <f t="shared" si="4"/>
        <v>6.7933663102805797</v>
      </c>
      <c r="K151" s="110">
        <f t="shared" si="1"/>
        <v>-15.076820983676576</v>
      </c>
      <c r="L151" s="110">
        <f t="shared" si="0"/>
        <v>-7.2037378758083692</v>
      </c>
      <c r="N151" s="113"/>
      <c r="O151" s="130"/>
      <c r="P151" s="113"/>
      <c r="Q151" s="113"/>
      <c r="R151" s="113"/>
    </row>
    <row r="152" spans="1:18" x14ac:dyDescent="0.2">
      <c r="A152" s="203"/>
      <c r="B152" s="131" t="s">
        <v>109</v>
      </c>
      <c r="C152" s="104">
        <v>357121.10492453992</v>
      </c>
      <c r="D152" s="104">
        <v>811992.06309408066</v>
      </c>
      <c r="E152" s="110">
        <f t="shared" si="2"/>
        <v>4.3507492580129759</v>
      </c>
      <c r="F152" s="110">
        <f t="shared" si="2"/>
        <v>2.9177427693714453</v>
      </c>
      <c r="G152" s="110">
        <f>100*(SUM($C$143:C152)/SUM($C$131:C140)-1)</f>
        <v>-19.016433123530486</v>
      </c>
      <c r="H152" s="110">
        <f>100*(SUM($D$143:D152)/SUM($D$131:D140)-1)</f>
        <v>-9.4418803545321399</v>
      </c>
      <c r="I152" s="110">
        <f t="shared" si="3"/>
        <v>-0.64089265920677096</v>
      </c>
      <c r="J152" s="110">
        <f t="shared" si="4"/>
        <v>8.055105900555537</v>
      </c>
      <c r="K152" s="110">
        <f t="shared" si="1"/>
        <v>-15.350936036719487</v>
      </c>
      <c r="L152" s="110">
        <f t="shared" si="0"/>
        <v>-6.6805004806656747</v>
      </c>
      <c r="N152" s="113"/>
      <c r="O152" s="130"/>
      <c r="P152" s="113"/>
      <c r="Q152" s="113"/>
      <c r="R152" s="113"/>
    </row>
    <row r="153" spans="1:18" x14ac:dyDescent="0.2">
      <c r="A153" s="203"/>
      <c r="B153" s="131" t="s">
        <v>110</v>
      </c>
      <c r="C153" s="104">
        <v>325649.40334846819</v>
      </c>
      <c r="D153" s="104">
        <v>796341.62612311728</v>
      </c>
      <c r="E153" s="110">
        <f t="shared" si="2"/>
        <v>-8.8126131841806838</v>
      </c>
      <c r="F153" s="110">
        <f t="shared" si="2"/>
        <v>-1.9274125551581922</v>
      </c>
      <c r="G153" s="110">
        <f>100*(SUM($C$143:C153)/SUM($C$131:C141)-1)</f>
        <v>-17.410863704559375</v>
      </c>
      <c r="H153" s="110">
        <f>100*(SUM($D$143:D153)/SUM($D$131:D141)-1)</f>
        <v>-7.978258060247434</v>
      </c>
      <c r="I153" s="110">
        <f t="shared" si="3"/>
        <v>-1.2710373421943144</v>
      </c>
      <c r="J153" s="110">
        <f t="shared" si="4"/>
        <v>5.6911581756731611</v>
      </c>
      <c r="K153" s="110">
        <f t="shared" si="1"/>
        <v>-15.350543483591828</v>
      </c>
      <c r="L153" s="110">
        <f t="shared" si="0"/>
        <v>-6.4358145308049846</v>
      </c>
      <c r="N153" s="113"/>
      <c r="O153" s="130"/>
      <c r="P153" s="113"/>
      <c r="Q153" s="113"/>
      <c r="R153" s="113"/>
    </row>
    <row r="154" spans="1:18" x14ac:dyDescent="0.2">
      <c r="A154" s="203"/>
      <c r="B154" s="131" t="s">
        <v>111</v>
      </c>
      <c r="C154" s="104">
        <v>294716.93506164174</v>
      </c>
      <c r="D154" s="104">
        <v>759599.61686458671</v>
      </c>
      <c r="E154" s="110">
        <f t="shared" si="2"/>
        <v>-9.4987025828284661</v>
      </c>
      <c r="F154" s="110">
        <f t="shared" si="2"/>
        <v>-4.6138501433617307</v>
      </c>
      <c r="G154" s="110">
        <f>100*(SUM($C$143:C154)/SUM($C$131:C142)-1)</f>
        <v>-16.805469987399412</v>
      </c>
      <c r="H154" s="110">
        <f>100*(SUM($D$143:D154)/SUM($D$131:D142)-1)</f>
        <v>-7.1835269564076931</v>
      </c>
      <c r="I154" s="110">
        <f t="shared" si="3"/>
        <v>-10.071142893099537</v>
      </c>
      <c r="J154" s="110">
        <f t="shared" si="4"/>
        <v>1.0529678483845339</v>
      </c>
      <c r="K154" s="110">
        <f t="shared" si="1"/>
        <v>-16.805469987399412</v>
      </c>
      <c r="L154" s="110">
        <f t="shared" si="0"/>
        <v>-7.1835269564076931</v>
      </c>
      <c r="N154" s="113"/>
      <c r="O154" s="130"/>
      <c r="P154" s="113"/>
      <c r="Q154" s="113"/>
      <c r="R154" s="113"/>
    </row>
    <row r="155" spans="1:18" x14ac:dyDescent="0.2">
      <c r="A155" s="201">
        <v>2021</v>
      </c>
      <c r="B155" s="136" t="s">
        <v>112</v>
      </c>
      <c r="C155" s="104">
        <v>275584.72266838828</v>
      </c>
      <c r="D155" s="104">
        <v>713512.62407926994</v>
      </c>
      <c r="E155" s="145">
        <f t="shared" si="2"/>
        <v>-6.4917248101985852</v>
      </c>
      <c r="F155" s="110">
        <f t="shared" si="2"/>
        <v>-6.0672743590302058</v>
      </c>
      <c r="G155" s="110">
        <f>100*(SUM($C$155:C155)/SUM($C$143:C143)-1)</f>
        <v>-3.5373958947641948</v>
      </c>
      <c r="H155" s="110">
        <f>100*(SUM($D$155:D155)/SUM($D$143:D143)-1)</f>
        <v>0.63497785616495328</v>
      </c>
      <c r="I155" s="110">
        <f t="shared" si="3"/>
        <v>-3.5373958947641948</v>
      </c>
      <c r="J155" s="110">
        <f t="shared" si="4"/>
        <v>0.63497785616495328</v>
      </c>
      <c r="K155" s="110">
        <f t="shared" si="1"/>
        <v>-17.310472251982191</v>
      </c>
      <c r="L155" s="110">
        <f t="shared" si="0"/>
        <v>-7.8375075305247455</v>
      </c>
      <c r="N155" s="113"/>
      <c r="O155" s="130"/>
      <c r="P155" s="113"/>
      <c r="Q155" s="113"/>
      <c r="R155" s="113"/>
    </row>
    <row r="156" spans="1:18" x14ac:dyDescent="0.2">
      <c r="A156" s="202"/>
      <c r="B156" s="136" t="s">
        <v>113</v>
      </c>
      <c r="C156" s="104">
        <v>323943.88254644995</v>
      </c>
      <c r="D156" s="104">
        <v>755298.03605731227</v>
      </c>
      <c r="E156" s="145">
        <f t="shared" si="2"/>
        <v>17.547837706610594</v>
      </c>
      <c r="F156" s="110">
        <f t="shared" si="2"/>
        <v>5.8562961001514147</v>
      </c>
      <c r="G156" s="110">
        <f>100*(SUM($C$155:C156)/SUM($C$143:C144)-1)</f>
        <v>-5.4505716839635117</v>
      </c>
      <c r="H156" s="110">
        <f>100*(SUM($D$155:D156)/SUM($D$143:D144)-1)</f>
        <v>6.0402912031946032</v>
      </c>
      <c r="I156" s="110">
        <f t="shared" si="3"/>
        <v>-7.0193935156026459</v>
      </c>
      <c r="J156" s="110">
        <f t="shared" si="4"/>
        <v>11.708439590017106</v>
      </c>
      <c r="K156" s="110">
        <f t="shared" si="1"/>
        <v>-18.468122549755741</v>
      </c>
      <c r="L156" s="110">
        <f t="shared" si="0"/>
        <v>-7.1919939826419421</v>
      </c>
      <c r="N156" s="113"/>
    </row>
    <row r="157" spans="1:18" x14ac:dyDescent="0.2">
      <c r="A157" s="202"/>
      <c r="B157" s="136" t="s">
        <v>114</v>
      </c>
      <c r="C157" s="104">
        <v>358940.07967259019</v>
      </c>
      <c r="D157" s="104">
        <v>830073.70614992082</v>
      </c>
      <c r="E157" s="145">
        <f t="shared" ref="E157:E162" si="5">100*(C157/C156-1)</f>
        <v>10.803166539538589</v>
      </c>
      <c r="F157" s="110">
        <f t="shared" ref="F157" si="6">100*(D157/D156-1)</f>
        <v>9.9001541805855418</v>
      </c>
      <c r="G157" s="110">
        <f>100*(SUM($C$155:C157)/SUM($C$143:C145)-1)</f>
        <v>9.4462239661979197</v>
      </c>
      <c r="H157" s="110">
        <f>100*(SUM($D$155:D157)/SUM($D$143:D145)-1)</f>
        <v>22.074624798720997</v>
      </c>
      <c r="I157" s="110">
        <f t="shared" ref="I157:J157" si="7">100*(C157/C145-1)</f>
        <v>48.534833416710946</v>
      </c>
      <c r="J157" s="110">
        <f t="shared" si="7"/>
        <v>66.669547882959407</v>
      </c>
      <c r="K157" s="110">
        <f t="shared" ref="K157:L157" si="8">100*(SUM(C146:C157)/SUM(C134:C145)-1)</f>
        <v>-13.507126013325177</v>
      </c>
      <c r="L157" s="110">
        <f t="shared" si="8"/>
        <v>-1.0344723633845088</v>
      </c>
    </row>
    <row r="158" spans="1:18" x14ac:dyDescent="0.2">
      <c r="A158" s="202"/>
      <c r="B158" s="136" t="s">
        <v>102</v>
      </c>
      <c r="C158" s="104">
        <v>311212.27561599668</v>
      </c>
      <c r="D158" s="104">
        <v>739611.60395130306</v>
      </c>
      <c r="E158" s="145">
        <f t="shared" si="5"/>
        <v>-13.296872308082385</v>
      </c>
      <c r="F158" s="110">
        <f t="shared" ref="F158:F186" si="9">100*(D158/D157-1)</f>
        <v>-10.898080679871491</v>
      </c>
      <c r="G158" s="110">
        <f>100*(SUM($C$155:C158)/SUM($C$143:C146)-1)</f>
        <v>40.496602720115327</v>
      </c>
      <c r="H158" s="110">
        <f>100*(SUM($D$155:D158)/SUM($D$143:D146)-1)</f>
        <v>44.853913070672476</v>
      </c>
      <c r="I158" s="110">
        <f t="shared" ref="I158" si="10">100*(C158/C146-1)</f>
        <v>1012.8468582733026</v>
      </c>
      <c r="J158" s="110">
        <f t="shared" ref="J158" si="11">100*(D158/D146-1)</f>
        <v>244.89045507245964</v>
      </c>
      <c r="K158" s="110">
        <f t="shared" ref="K158" si="12">100*(SUM(C147:C158)/SUM(C135:C146)-1)</f>
        <v>0.84827321517439991</v>
      </c>
      <c r="L158" s="110">
        <f t="shared" ref="L158" si="13">100*(SUM(D147:D158)/SUM(D135:D146)-1)</f>
        <v>11.43158052592328</v>
      </c>
    </row>
    <row r="159" spans="1:18" x14ac:dyDescent="0.2">
      <c r="A159" s="202"/>
      <c r="B159" s="136" t="s">
        <v>104</v>
      </c>
      <c r="C159" s="104">
        <v>258219.97773089417</v>
      </c>
      <c r="D159" s="104">
        <v>557671.17539835582</v>
      </c>
      <c r="E159" s="145">
        <f t="shared" si="5"/>
        <v>-17.027701680537</v>
      </c>
      <c r="F159" s="110">
        <f t="shared" si="9"/>
        <v>-24.599455657665214</v>
      </c>
      <c r="G159" s="110">
        <f>100*(SUM($C$155:C159)/SUM($C$143:C147)-1)</f>
        <v>39.204188997378807</v>
      </c>
      <c r="H159" s="110">
        <f>100*(SUM($D$155:D159)/SUM($D$143:D147)-1)</f>
        <v>37.802067398273408</v>
      </c>
      <c r="I159" s="110">
        <f t="shared" ref="I159" si="14">100*(C159/C147-1)</f>
        <v>33.180253103166635</v>
      </c>
      <c r="J159" s="110">
        <f t="shared" ref="J159" si="15">100*(D159/D147-1)</f>
        <v>8.9130402953569785</v>
      </c>
      <c r="K159" s="110">
        <f t="shared" ref="K159" si="16">100*(SUM(C148:C159)/SUM(C136:C147)-1)</f>
        <v>7.1801022566347683</v>
      </c>
      <c r="L159" s="110">
        <f t="shared" ref="L159" si="17">100*(SUM(D148:D159)/SUM(D136:D147)-1)</f>
        <v>14.80297601021261</v>
      </c>
    </row>
    <row r="160" spans="1:18" x14ac:dyDescent="0.2">
      <c r="A160" s="202"/>
      <c r="B160" s="136" t="s">
        <v>105</v>
      </c>
      <c r="C160" s="104">
        <v>319027.89451845124</v>
      </c>
      <c r="D160" s="104">
        <v>752852.74064501317</v>
      </c>
      <c r="E160" s="145">
        <f t="shared" si="5"/>
        <v>23.548881586121297</v>
      </c>
      <c r="F160" s="110">
        <f t="shared" si="9"/>
        <v>34.999399979250342</v>
      </c>
      <c r="G160" s="110">
        <f>100*(SUM($C$155:C160)/SUM($C$143:C148)-1)</f>
        <v>35.570239904767554</v>
      </c>
      <c r="H160" s="110">
        <f>100*(SUM($D$155:D160)/SUM($D$143:D148)-1)</f>
        <v>33.821265230541698</v>
      </c>
      <c r="I160" s="110">
        <f t="shared" ref="I160" si="18">100*(C160/C148-1)</f>
        <v>20.504318871573979</v>
      </c>
      <c r="J160" s="110">
        <f t="shared" ref="J160" si="19">100*(D160/D148-1)</f>
        <v>17.594508131577523</v>
      </c>
      <c r="K160" s="110">
        <f t="shared" ref="K160" si="20">100*(SUM(C149:C160)/SUM(C137:C148)-1)</f>
        <v>10.43572869619458</v>
      </c>
      <c r="L160" s="110">
        <f t="shared" ref="L160" si="21">100*(SUM(D149:D160)/SUM(D137:D148)-1)</f>
        <v>16.5650158440219</v>
      </c>
    </row>
    <row r="161" spans="1:12" x14ac:dyDescent="0.2">
      <c r="A161" s="202"/>
      <c r="B161" s="136" t="s">
        <v>106</v>
      </c>
      <c r="C161" s="104">
        <v>352290.36069261178</v>
      </c>
      <c r="D161" s="104">
        <v>779685.51148868119</v>
      </c>
      <c r="E161" s="145">
        <f t="shared" si="5"/>
        <v>10.426193679511231</v>
      </c>
      <c r="F161" s="110">
        <f t="shared" si="9"/>
        <v>3.5641460002760805</v>
      </c>
      <c r="G161" s="110">
        <f>100*(SUM($C$155:C161)/SUM($C$143:C149)-1)</f>
        <v>31.487853143792833</v>
      </c>
      <c r="H161" s="110">
        <f>100*(SUM($D$155:D161)/SUM($D$143:D149)-1)</f>
        <v>27.177707961280294</v>
      </c>
      <c r="I161" s="110">
        <f t="shared" ref="I161" si="22">100*(C161/C149-1)</f>
        <v>13.56013258446791</v>
      </c>
      <c r="J161" s="110">
        <f t="shared" ref="J161" si="23">100*(D161/D149-1)</f>
        <v>-0.40241951737858273</v>
      </c>
      <c r="K161" s="110">
        <f t="shared" ref="K161" si="24">100*(SUM(C150:C161)/SUM(C138:C149)-1)</f>
        <v>13.238247679040027</v>
      </c>
      <c r="L161" s="110">
        <f t="shared" ref="L161" si="25">100*(SUM(D150:D161)/SUM(D138:D149)-1)</f>
        <v>16.108753457885449</v>
      </c>
    </row>
    <row r="162" spans="1:12" x14ac:dyDescent="0.2">
      <c r="A162" s="202"/>
      <c r="B162" s="136" t="s">
        <v>107</v>
      </c>
      <c r="C162" s="104">
        <v>354576.32083599834</v>
      </c>
      <c r="D162" s="104">
        <v>743211.99803983909</v>
      </c>
      <c r="E162" s="145">
        <f t="shared" si="5"/>
        <v>0.64888523741959414</v>
      </c>
      <c r="F162" s="110">
        <f t="shared" si="9"/>
        <v>-4.6779775834492447</v>
      </c>
      <c r="G162" s="110">
        <f>100*(SUM($C$155:C162)/SUM($C$143:C150)-1)</f>
        <v>28.601488160117761</v>
      </c>
      <c r="H162" s="110">
        <f>100*(SUM($D$155:D162)/SUM($D$143:D150)-1)</f>
        <v>23.061643467231917</v>
      </c>
      <c r="I162" s="110">
        <f t="shared" ref="I162" si="26">100*(C162/C150-1)</f>
        <v>13.190378442658247</v>
      </c>
      <c r="J162" s="110">
        <f t="shared" ref="J162" si="27">100*(D162/D150-1)</f>
        <v>0.59481309149100881</v>
      </c>
      <c r="K162" s="110">
        <f t="shared" ref="K162" si="28">100*(SUM(C151:C162)/SUM(C139:C150)-1)</f>
        <v>15.88889414994712</v>
      </c>
      <c r="L162" s="110">
        <f t="shared" ref="L162" si="29">100*(SUM(D151:D162)/SUM(D139:D150)-1)</f>
        <v>16.247209742734768</v>
      </c>
    </row>
    <row r="163" spans="1:12" x14ac:dyDescent="0.2">
      <c r="A163" s="202"/>
      <c r="B163" s="136" t="s">
        <v>108</v>
      </c>
      <c r="C163" s="104">
        <v>367049.589952707</v>
      </c>
      <c r="D163" s="104">
        <v>796868.95737607509</v>
      </c>
      <c r="E163" s="145">
        <f t="shared" ref="E163:E164" si="30">100*(C163/C162-1)</f>
        <v>3.5177952908135302</v>
      </c>
      <c r="F163" s="110">
        <f t="shared" si="9"/>
        <v>7.2196034883386995</v>
      </c>
      <c r="G163" s="110">
        <f>100*(SUM($C$155:C163)/SUM($C$143:C151)-1)</f>
        <v>25.463020591391849</v>
      </c>
      <c r="H163" s="110">
        <f>100*(SUM($D$155:D163)/SUM($D$143:D151)-1)</f>
        <v>19.931476941863767</v>
      </c>
      <c r="I163" s="110">
        <f t="shared" ref="I163:I186" si="31">100*(C163/C151-1)</f>
        <v>7.2518515378827697</v>
      </c>
      <c r="J163" s="110">
        <f t="shared" ref="J163:J186" si="32">100*(D163/D151-1)</f>
        <v>1.0009310480487699</v>
      </c>
      <c r="K163" s="110">
        <f t="shared" ref="K163:K186" si="33">100*(SUM(C152:C163)/SUM(C140:C151)-1)</f>
        <v>16.54063822417433</v>
      </c>
      <c r="L163" s="110">
        <f t="shared" ref="L163:L186" si="34">100*(SUM(D152:D163)/SUM(D140:D151)-1)</f>
        <v>15.60188880961233</v>
      </c>
    </row>
    <row r="164" spans="1:12" x14ac:dyDescent="0.2">
      <c r="A164" s="147"/>
      <c r="B164" s="136" t="s">
        <v>109</v>
      </c>
      <c r="C164" s="104">
        <v>362163.4460222873</v>
      </c>
      <c r="D164" s="104">
        <v>787880.60601684509</v>
      </c>
      <c r="E164" s="145">
        <f t="shared" si="30"/>
        <v>-1.3311944936511888</v>
      </c>
      <c r="F164" s="110">
        <f t="shared" si="9"/>
        <v>-1.1279585276890214</v>
      </c>
      <c r="G164" s="110">
        <f>100*(SUM($C$155:C164)/SUM($C$143:C152)-1)</f>
        <v>22.264289743952382</v>
      </c>
      <c r="H164" s="110">
        <f>100*(SUM($D$155:D164)/SUM($D$143:D152)-1)</f>
        <v>17.013410519393691</v>
      </c>
      <c r="I164" s="110">
        <f t="shared" si="31"/>
        <v>1.4119415033768012</v>
      </c>
      <c r="J164" s="110">
        <f t="shared" si="32"/>
        <v>-2.9694202903116196</v>
      </c>
      <c r="K164" s="110">
        <f t="shared" si="33"/>
        <v>16.771792609473991</v>
      </c>
      <c r="L164" s="110">
        <f t="shared" si="34"/>
        <v>14.407540224893234</v>
      </c>
    </row>
    <row r="165" spans="1:12" x14ac:dyDescent="0.2">
      <c r="A165" s="147"/>
      <c r="B165" s="136" t="s">
        <v>110</v>
      </c>
      <c r="C165" s="104">
        <v>362168.3966361229</v>
      </c>
      <c r="D165" s="104">
        <v>804653.79951591243</v>
      </c>
      <c r="E165" s="145">
        <f>100*(C165/C164-1)</f>
        <v>1.3669556908624259E-3</v>
      </c>
      <c r="F165" s="110">
        <f t="shared" si="9"/>
        <v>2.1289004159989133</v>
      </c>
      <c r="G165" s="110">
        <f>100*(SUM($C$155:C165)/SUM($C$143:C153)-1)</f>
        <v>21.069117121318648</v>
      </c>
      <c r="H165" s="110">
        <f>100*(SUM($D$155:D165)/SUM($D$143:D153)-1)</f>
        <v>15.239443473587855</v>
      </c>
      <c r="I165" s="110">
        <f t="shared" si="31"/>
        <v>11.214205495895468</v>
      </c>
      <c r="J165" s="110">
        <f t="shared" si="32"/>
        <v>1.0437949141578695</v>
      </c>
      <c r="K165" s="110">
        <f t="shared" si="33"/>
        <v>18.0122893975172</v>
      </c>
      <c r="L165" s="110">
        <f t="shared" si="34"/>
        <v>13.893097318140946</v>
      </c>
    </row>
    <row r="166" spans="1:12" x14ac:dyDescent="0.2">
      <c r="A166" s="150"/>
      <c r="B166" s="131" t="s">
        <v>111</v>
      </c>
      <c r="C166" s="104">
        <v>342991.79646801559</v>
      </c>
      <c r="D166" s="104">
        <v>791864.40298571694</v>
      </c>
      <c r="E166" s="145">
        <f>100*(C166/C165-1)</f>
        <v>-5.2949402394639078</v>
      </c>
      <c r="F166" s="110">
        <f t="shared" si="9"/>
        <v>-1.589428464501097</v>
      </c>
      <c r="G166" s="110">
        <f>100*(SUM($C$155:C166)/SUM($C$143:C154)-1)</f>
        <v>20.651049432956459</v>
      </c>
      <c r="H166" s="110">
        <f>100*(SUM($D$155:D166)/SUM($D$143:D154)-1)</f>
        <v>14.186347673413891</v>
      </c>
      <c r="I166" s="110">
        <f t="shared" si="31"/>
        <v>16.3800771734671</v>
      </c>
      <c r="J166" s="110">
        <f t="shared" si="32"/>
        <v>4.2476043174310973</v>
      </c>
      <c r="K166" s="110">
        <f t="shared" si="33"/>
        <v>20.651049432956459</v>
      </c>
      <c r="L166" s="110">
        <f t="shared" si="34"/>
        <v>14.186347673413891</v>
      </c>
    </row>
    <row r="167" spans="1:12" x14ac:dyDescent="0.2">
      <c r="A167" s="159"/>
      <c r="B167" s="136" t="s">
        <v>112</v>
      </c>
      <c r="C167" s="104">
        <v>297801.97837299854</v>
      </c>
      <c r="D167" s="104">
        <v>666087.44994229602</v>
      </c>
      <c r="E167" s="145">
        <f>100*(C167/C166-1)</f>
        <v>-13.175189191217596</v>
      </c>
      <c r="F167" s="110">
        <f t="shared" si="9"/>
        <v>-15.88364782773164</v>
      </c>
      <c r="G167" s="110">
        <f>100*(SUM($C$167:C167)/SUM($C$155:C155)-1)</f>
        <v>8.061860428796086</v>
      </c>
      <c r="H167" s="110">
        <f>100*(SUM($D$167:D167)/SUM($D$155:D155)-1)</f>
        <v>-6.6467182971250534</v>
      </c>
      <c r="I167" s="110">
        <f t="shared" si="31"/>
        <v>8.061860428796086</v>
      </c>
      <c r="J167" s="110">
        <f t="shared" si="32"/>
        <v>-6.6467182971250534</v>
      </c>
      <c r="K167" s="110">
        <f t="shared" si="33"/>
        <v>21.695229513245028</v>
      </c>
      <c r="L167" s="110">
        <f t="shared" si="34"/>
        <v>13.523718664188999</v>
      </c>
    </row>
    <row r="168" spans="1:12" x14ac:dyDescent="0.2">
      <c r="A168" s="183"/>
      <c r="B168" s="136" t="s">
        <v>113</v>
      </c>
      <c r="C168" s="104">
        <v>352861.68782320805</v>
      </c>
      <c r="D168" s="104">
        <v>754038.59353263781</v>
      </c>
      <c r="E168" s="145">
        <f t="shared" ref="E168:E186" si="35">100*(C168/C167-1)</f>
        <v>18.488698346136225</v>
      </c>
      <c r="F168" s="110">
        <f t="shared" si="9"/>
        <v>13.204143629783305</v>
      </c>
      <c r="G168" s="110">
        <f>100*(SUM($C$167:C168)/SUM($C$155:C156)-1)</f>
        <v>8.5292112063684478</v>
      </c>
      <c r="H168" s="110">
        <f>100*(SUM($D$167:D168)/SUM($D$155:D156)-1)</f>
        <v>-3.3145604115591976</v>
      </c>
      <c r="I168" s="110">
        <f t="shared" si="31"/>
        <v>8.9267946810545507</v>
      </c>
      <c r="J168" s="110">
        <f t="shared" si="32"/>
        <v>-0.16674775579303969</v>
      </c>
      <c r="K168" s="110">
        <f t="shared" si="33"/>
        <v>23.489157939577265</v>
      </c>
      <c r="L168" s="110">
        <f t="shared" si="34"/>
        <v>12.38631213514434</v>
      </c>
    </row>
    <row r="169" spans="1:12" x14ac:dyDescent="0.2">
      <c r="A169" s="183"/>
      <c r="B169" s="136" t="s">
        <v>114</v>
      </c>
      <c r="C169" s="104">
        <v>383742.77818597929</v>
      </c>
      <c r="D169" s="104">
        <v>873382.11913858505</v>
      </c>
      <c r="E169" s="145">
        <f t="shared" si="35"/>
        <v>8.7516132888429077</v>
      </c>
      <c r="F169" s="110">
        <f t="shared" si="9"/>
        <v>15.827243675529656</v>
      </c>
      <c r="G169" s="110">
        <f>100*(SUM($C$167:C169)/SUM($C$155:C157)-1)</f>
        <v>7.9228211304239293</v>
      </c>
      <c r="H169" s="110">
        <f>100*(SUM($D$167:D169)/SUM($D$155:D157)-1)</f>
        <v>-0.23386142216751393</v>
      </c>
      <c r="I169" s="110">
        <f t="shared" si="31"/>
        <v>6.9099830077524516</v>
      </c>
      <c r="J169" s="110">
        <f t="shared" si="32"/>
        <v>5.2174177627597684</v>
      </c>
      <c r="K169" s="110">
        <f t="shared" si="33"/>
        <v>19.946544239332397</v>
      </c>
      <c r="L169" s="110">
        <f t="shared" si="34"/>
        <v>8.4331529051874696</v>
      </c>
    </row>
    <row r="170" spans="1:12" x14ac:dyDescent="0.2">
      <c r="A170" s="183"/>
      <c r="B170" s="136" t="s">
        <v>102</v>
      </c>
      <c r="C170" s="104">
        <v>349182.66403219604</v>
      </c>
      <c r="D170" s="104">
        <v>740025.42535637587</v>
      </c>
      <c r="E170" s="145">
        <f t="shared" si="35"/>
        <v>-9.006062424719774</v>
      </c>
      <c r="F170" s="110">
        <f t="shared" si="9"/>
        <v>-15.268997482309189</v>
      </c>
      <c r="G170" s="110">
        <f>100*(SUM($C$167:C170)/SUM($C$155:C158)-1)</f>
        <v>8.9713992297555158</v>
      </c>
      <c r="H170" s="110">
        <f>100*(SUM($D$167:D170)/SUM($D$155:D158)-1)</f>
        <v>-0.16331705937799867</v>
      </c>
      <c r="I170" s="110">
        <f t="shared" si="31"/>
        <v>12.200800351156737</v>
      </c>
      <c r="J170" s="110">
        <f t="shared" si="32"/>
        <v>5.595117800505367E-2</v>
      </c>
      <c r="K170" s="110">
        <f t="shared" si="33"/>
        <v>11.72719320735327</v>
      </c>
      <c r="L170" s="110">
        <f t="shared" si="34"/>
        <v>2.01734295395537</v>
      </c>
    </row>
    <row r="171" spans="1:12" x14ac:dyDescent="0.2">
      <c r="A171" s="183"/>
      <c r="B171" s="136" t="s">
        <v>104</v>
      </c>
      <c r="C171" s="104">
        <v>365726.4404964851</v>
      </c>
      <c r="D171" s="104">
        <v>737723.9443531232</v>
      </c>
      <c r="E171" s="145">
        <f t="shared" si="35"/>
        <v>4.7378573361143816</v>
      </c>
      <c r="F171" s="110">
        <f t="shared" si="9"/>
        <v>-0.31100026085514321</v>
      </c>
      <c r="G171" s="110">
        <f>100*(SUM($C$167:C171)/SUM($C$155:C159)-1)</f>
        <v>14.491424485439474</v>
      </c>
      <c r="H171" s="110">
        <f>100*(SUM($D$167:D171)/SUM($D$155:D159)-1)</f>
        <v>4.8688055809453346</v>
      </c>
      <c r="I171" s="110">
        <f t="shared" si="31"/>
        <v>41.633673625992486</v>
      </c>
      <c r="J171" s="110">
        <f t="shared" si="32"/>
        <v>32.286547502863506</v>
      </c>
      <c r="K171" s="110">
        <f t="shared" si="33"/>
        <v>12.680918441360101</v>
      </c>
      <c r="L171" s="110">
        <f t="shared" si="34"/>
        <v>3.5147664676388857</v>
      </c>
    </row>
    <row r="172" spans="1:12" x14ac:dyDescent="0.2">
      <c r="A172" s="183">
        <v>2022</v>
      </c>
      <c r="B172" s="136" t="s">
        <v>105</v>
      </c>
      <c r="C172" s="104">
        <v>366522.77842394891</v>
      </c>
      <c r="D172" s="104">
        <v>750527.522305705</v>
      </c>
      <c r="E172" s="145">
        <f t="shared" si="35"/>
        <v>0.21774141524544266</v>
      </c>
      <c r="F172" s="110">
        <f t="shared" si="9"/>
        <v>1.7355513604494277</v>
      </c>
      <c r="G172" s="110">
        <f>100*(SUM($C$167:C172)/SUM($C$155:C160)-1)</f>
        <v>14.559818971543525</v>
      </c>
      <c r="H172" s="110">
        <f>100*(SUM($D$167:D172)/SUM($D$155:D160)-1)</f>
        <v>3.9725081251646976</v>
      </c>
      <c r="I172" s="110">
        <f t="shared" si="31"/>
        <v>14.88737653401364</v>
      </c>
      <c r="J172" s="110">
        <f t="shared" si="32"/>
        <v>-0.30885433681440144</v>
      </c>
      <c r="K172" s="110">
        <f t="shared" si="33"/>
        <v>12.320171714392171</v>
      </c>
      <c r="L172" s="110">
        <f t="shared" si="34"/>
        <v>2.1974003170526224</v>
      </c>
    </row>
    <row r="173" spans="1:12" x14ac:dyDescent="0.2">
      <c r="A173" s="183"/>
      <c r="B173" s="136" t="s">
        <v>106</v>
      </c>
      <c r="C173" s="104">
        <v>370726.03211999999</v>
      </c>
      <c r="D173" s="104">
        <v>753993.53350000002</v>
      </c>
      <c r="E173" s="145">
        <f t="shared" si="35"/>
        <v>1.1467919440437235</v>
      </c>
      <c r="F173" s="110">
        <f t="shared" si="9"/>
        <v>0.46181000580058917</v>
      </c>
      <c r="G173" s="110">
        <f>100*(SUM($C$167:C173)/SUM($C$155:C161)-1)</f>
        <v>13.065781112944341</v>
      </c>
      <c r="H173" s="110">
        <f>100*(SUM($D$167:D173)/SUM($D$155:D161)-1)</f>
        <v>2.8676474656317508</v>
      </c>
      <c r="I173" s="110">
        <f t="shared" si="31"/>
        <v>5.2330899406793918</v>
      </c>
      <c r="J173" s="110">
        <f t="shared" si="32"/>
        <v>-3.2951719135612234</v>
      </c>
      <c r="K173" s="110">
        <f t="shared" si="33"/>
        <v>11.568285138379487</v>
      </c>
      <c r="L173" s="110">
        <f t="shared" si="34"/>
        <v>1.9483821014103286</v>
      </c>
    </row>
    <row r="174" spans="1:12" x14ac:dyDescent="0.2">
      <c r="A174" s="149"/>
      <c r="B174" s="131" t="s">
        <v>107</v>
      </c>
      <c r="C174" s="104">
        <v>397839.34221834911</v>
      </c>
      <c r="D174" s="104">
        <v>792210.4581608905</v>
      </c>
      <c r="E174" s="145">
        <f t="shared" si="35"/>
        <v>7.3135706018003122</v>
      </c>
      <c r="F174" s="110">
        <f t="shared" si="9"/>
        <v>5.0686011169736922</v>
      </c>
      <c r="G174" s="110">
        <f>100*(SUM($C$167:C174)/SUM($C$155:C162)-1)</f>
        <v>12.945758011671327</v>
      </c>
      <c r="H174" s="110">
        <f>100*(SUM($D$167:D174)/SUM($D$155:D162)-1)</f>
        <v>3.3391418384025151</v>
      </c>
      <c r="I174" s="110">
        <f t="shared" si="31"/>
        <v>12.201328413681956</v>
      </c>
      <c r="J174" s="110">
        <f t="shared" si="32"/>
        <v>6.5927972436237381</v>
      </c>
      <c r="K174" s="110">
        <f t="shared" si="33"/>
        <v>11.495052091632907</v>
      </c>
      <c r="L174" s="110">
        <f t="shared" si="34"/>
        <v>2.4414503136042764</v>
      </c>
    </row>
    <row r="175" spans="1:12" x14ac:dyDescent="0.2">
      <c r="A175" s="147"/>
      <c r="B175" s="131" t="s">
        <v>108</v>
      </c>
      <c r="C175" s="104">
        <v>401385.58400000003</v>
      </c>
      <c r="D175" s="104">
        <v>788145.22950000002</v>
      </c>
      <c r="E175" s="145">
        <f t="shared" si="35"/>
        <v>0.8913753380641376</v>
      </c>
      <c r="F175" s="110">
        <f t="shared" si="9"/>
        <v>-0.51315008770874693</v>
      </c>
      <c r="G175" s="110">
        <f>100*(SUM($C$167:C175)/SUM($C$155:C163)-1)</f>
        <v>12.494472264552847</v>
      </c>
      <c r="H175" s="110">
        <f>100*(SUM($D$167:D175)/SUM($D$155:D163)-1)</f>
        <v>2.8093256056155314</v>
      </c>
      <c r="I175" s="110">
        <f t="shared" si="31"/>
        <v>9.3545926728094475</v>
      </c>
      <c r="J175" s="110">
        <f t="shared" si="32"/>
        <v>-1.0947506230887138</v>
      </c>
      <c r="K175" s="110">
        <f t="shared" si="33"/>
        <v>11.666023144035931</v>
      </c>
      <c r="L175" s="110">
        <f t="shared" si="34"/>
        <v>2.2553916988175438</v>
      </c>
    </row>
    <row r="176" spans="1:12" x14ac:dyDescent="0.2">
      <c r="A176" s="149"/>
      <c r="B176" s="131" t="s">
        <v>109</v>
      </c>
      <c r="C176" s="104">
        <v>377889.54719905101</v>
      </c>
      <c r="D176" s="104">
        <v>745189.06600993162</v>
      </c>
      <c r="E176" s="145">
        <f t="shared" si="35"/>
        <v>-5.8537321063700691</v>
      </c>
      <c r="F176" s="110">
        <f t="shared" si="9"/>
        <v>-5.4502852878167918</v>
      </c>
      <c r="G176" s="110">
        <f>100*(SUM($C$167:C176)/SUM($C$155:C164)-1)</f>
        <v>11.595165738636704</v>
      </c>
      <c r="H176" s="110">
        <f>100*(SUM($D$167:D176)/SUM($D$155:D164)-1)</f>
        <v>1.9399603521034425</v>
      </c>
      <c r="I176" s="110">
        <f t="shared" si="31"/>
        <v>4.3422662749337482</v>
      </c>
      <c r="J176" s="110">
        <f t="shared" si="32"/>
        <v>-5.4185291122651025</v>
      </c>
      <c r="K176" s="110">
        <f t="shared" si="33"/>
        <v>11.924658803881538</v>
      </c>
      <c r="L176" s="110">
        <f t="shared" si="34"/>
        <v>2.0552689960031678</v>
      </c>
    </row>
    <row r="177" spans="1:12" x14ac:dyDescent="0.2">
      <c r="A177" s="149"/>
      <c r="B177" s="131" t="s">
        <v>110</v>
      </c>
      <c r="C177" s="104">
        <v>375681.19010177627</v>
      </c>
      <c r="D177" s="104">
        <v>742468.81490924326</v>
      </c>
      <c r="E177" s="145">
        <f t="shared" si="35"/>
        <v>-0.58439221556755294</v>
      </c>
      <c r="F177" s="110">
        <f t="shared" si="9"/>
        <v>-0.36504173568376874</v>
      </c>
      <c r="G177" s="110">
        <f>100*(SUM($C$167:C177)/SUM($C$155:C165)-1)</f>
        <v>10.8138255515287</v>
      </c>
      <c r="H177" s="110">
        <f>100*(SUM($D$167:D177)/SUM($D$155:D165)-1)</f>
        <v>0.99828345126562468</v>
      </c>
      <c r="I177" s="110">
        <f t="shared" si="31"/>
        <v>3.7310802353718087</v>
      </c>
      <c r="J177" s="110">
        <f t="shared" si="32"/>
        <v>-7.7281664044934972</v>
      </c>
      <c r="K177" s="110">
        <f t="shared" si="33"/>
        <v>11.230199359288683</v>
      </c>
      <c r="L177" s="110">
        <f t="shared" si="34"/>
        <v>1.2718899994056843</v>
      </c>
    </row>
    <row r="178" spans="1:12" x14ac:dyDescent="0.2">
      <c r="A178" s="154"/>
      <c r="B178" s="131" t="s">
        <v>111</v>
      </c>
      <c r="C178" s="104">
        <v>353032.266999466</v>
      </c>
      <c r="D178" s="104">
        <v>769213.70457759849</v>
      </c>
      <c r="E178" s="145">
        <f t="shared" si="35"/>
        <v>-6.028761540117145</v>
      </c>
      <c r="F178" s="110">
        <f t="shared" si="9"/>
        <v>3.6021566335583399</v>
      </c>
      <c r="G178" s="110">
        <f>100*(SUM($C$167:C178)/SUM($C$155:C166)-1)</f>
        <v>10.135567791254928</v>
      </c>
      <c r="H178" s="110">
        <f>100*(SUM($D$167:D178)/SUM($D$155:D166)-1)</f>
        <v>0.66076964641337277</v>
      </c>
      <c r="I178" s="110">
        <f t="shared" si="31"/>
        <v>2.9273208965470587</v>
      </c>
      <c r="J178" s="110">
        <f t="shared" si="32"/>
        <v>-2.8604263965792853</v>
      </c>
      <c r="K178" s="110">
        <f t="shared" si="33"/>
        <v>10.135567791254928</v>
      </c>
      <c r="L178" s="110">
        <f t="shared" si="34"/>
        <v>0.66076964641337277</v>
      </c>
    </row>
    <row r="179" spans="1:12" x14ac:dyDescent="0.2">
      <c r="A179" s="159"/>
      <c r="B179" s="131" t="s">
        <v>112</v>
      </c>
      <c r="C179" s="104">
        <v>297737.43405479396</v>
      </c>
      <c r="D179" s="104">
        <v>632633.70300271467</v>
      </c>
      <c r="E179" s="145">
        <f t="shared" si="35"/>
        <v>-15.66282691795865</v>
      </c>
      <c r="F179" s="110">
        <f t="shared" si="9"/>
        <v>-17.755794100143419</v>
      </c>
      <c r="G179" s="110">
        <f>100*(SUM(C179)/SUM(C167)-1)</f>
        <v>-2.1673569315150409E-2</v>
      </c>
      <c r="H179" s="110">
        <f>100*(SUM($D$167:D179)/SUM($D$155:D167)-1)</f>
        <v>0.27128524629471684</v>
      </c>
      <c r="I179" s="110">
        <f t="shared" si="31"/>
        <v>-2.1673569315150409E-2</v>
      </c>
      <c r="J179" s="110">
        <f t="shared" si="32"/>
        <v>-5.0224256503375813</v>
      </c>
      <c r="K179" s="110">
        <f t="shared" si="33"/>
        <v>9.5238150811210112</v>
      </c>
      <c r="L179" s="110">
        <f t="shared" si="34"/>
        <v>0.81938811251249799</v>
      </c>
    </row>
    <row r="180" spans="1:12" x14ac:dyDescent="0.2">
      <c r="A180" s="183"/>
      <c r="B180" s="131" t="s">
        <v>113</v>
      </c>
      <c r="C180" s="104">
        <v>357464.22165045002</v>
      </c>
      <c r="D180" s="104">
        <v>700277.9567643</v>
      </c>
      <c r="E180" s="145">
        <f t="shared" si="35"/>
        <v>20.060221109000452</v>
      </c>
      <c r="F180" s="110">
        <f t="shared" si="9"/>
        <v>10.692483413469844</v>
      </c>
      <c r="G180" s="110">
        <f>100*(SUM(C179:C180)/SUM(C167:C168)-1)</f>
        <v>0.69744012841022052</v>
      </c>
      <c r="H180" s="110">
        <f>100*(SUM($D$167:D180)/SUM($D$155:D168)-1)</f>
        <v>-0.26155705286626807</v>
      </c>
      <c r="I180" s="110">
        <f t="shared" si="31"/>
        <v>1.3043450128107814</v>
      </c>
      <c r="J180" s="110">
        <f t="shared" si="32"/>
        <v>-7.1296929930962261</v>
      </c>
      <c r="K180" s="110">
        <f t="shared" si="33"/>
        <v>8.853666187628594</v>
      </c>
      <c r="L180" s="110">
        <f t="shared" si="34"/>
        <v>0.23644767890642626</v>
      </c>
    </row>
    <row r="181" spans="1:12" x14ac:dyDescent="0.2">
      <c r="A181" s="183"/>
      <c r="B181" s="131" t="s">
        <v>114</v>
      </c>
      <c r="C181" s="104">
        <v>386749.32512846834</v>
      </c>
      <c r="D181" s="104">
        <v>775796.65410755097</v>
      </c>
      <c r="E181" s="145">
        <f t="shared" si="35"/>
        <v>8.1924572318890831</v>
      </c>
      <c r="F181" s="110">
        <f t="shared" si="9"/>
        <v>10.784103171288173</v>
      </c>
      <c r="G181" s="110">
        <f>100*(SUM(C179:C181)/SUM(C167:C169)-1)</f>
        <v>0.72935899544135374</v>
      </c>
      <c r="H181" s="110">
        <f>100*(SUM(D179:D181)/SUM(D167:D169)-1)</f>
        <v>-8.0575186847544842</v>
      </c>
      <c r="I181" s="110">
        <f t="shared" si="31"/>
        <v>0.78347974565189382</v>
      </c>
      <c r="J181" s="110">
        <f t="shared" si="32"/>
        <v>-11.173284052034681</v>
      </c>
      <c r="K181" s="110">
        <f t="shared" si="33"/>
        <v>8.2633248743302801</v>
      </c>
      <c r="L181" s="110">
        <f t="shared" si="34"/>
        <v>-1.3218995453884164</v>
      </c>
    </row>
    <row r="182" spans="1:12" x14ac:dyDescent="0.2">
      <c r="A182" s="183">
        <v>2023</v>
      </c>
      <c r="B182" s="131" t="s">
        <v>102</v>
      </c>
      <c r="C182" s="104">
        <v>329734.59681806678</v>
      </c>
      <c r="D182" s="104">
        <v>657716.24186131463</v>
      </c>
      <c r="E182" s="145">
        <f t="shared" si="35"/>
        <v>-14.742036923131717</v>
      </c>
      <c r="F182" s="110">
        <f t="shared" si="9"/>
        <v>-15.22053641518626</v>
      </c>
      <c r="G182" s="110">
        <f t="shared" ref="G182:G186" si="36">100*(SUM(C180:C182)/SUM(C168:C170)-1)</f>
        <v>-1.0903598059729069</v>
      </c>
      <c r="H182" s="110">
        <f t="shared" ref="H182:H186" si="37">100*(SUM(D180:D182)/SUM(D168:D170)-1)</f>
        <v>-9.8695079706902824</v>
      </c>
      <c r="I182" s="110">
        <f t="shared" si="31"/>
        <v>-5.5695970096430898</v>
      </c>
      <c r="J182" s="110">
        <f t="shared" si="32"/>
        <v>-11.12248048172445</v>
      </c>
      <c r="K182" s="110">
        <f t="shared" si="33"/>
        <v>6.7870953012070245</v>
      </c>
      <c r="L182" s="110">
        <f t="shared" si="34"/>
        <v>-2.2360849784090475</v>
      </c>
    </row>
    <row r="183" spans="1:12" x14ac:dyDescent="0.2">
      <c r="A183" s="183"/>
      <c r="B183" s="131" t="s">
        <v>104</v>
      </c>
      <c r="C183" s="104">
        <v>374020.2219217876</v>
      </c>
      <c r="D183" s="104">
        <v>752119.19180052017</v>
      </c>
      <c r="E183" s="145">
        <f t="shared" si="35"/>
        <v>13.430688053688122</v>
      </c>
      <c r="F183" s="110">
        <f t="shared" si="9"/>
        <v>14.35314257589997</v>
      </c>
      <c r="G183" s="110">
        <f t="shared" si="36"/>
        <v>-0.74161242287278384</v>
      </c>
      <c r="H183" s="110">
        <f t="shared" si="37"/>
        <v>-7.0391384685925544</v>
      </c>
      <c r="I183" s="110">
        <f t="shared" si="31"/>
        <v>2.2677554879662054</v>
      </c>
      <c r="J183" s="110">
        <f t="shared" si="32"/>
        <v>1.9513054385159601</v>
      </c>
      <c r="K183" s="110">
        <f t="shared" si="33"/>
        <v>4.2569340366485742</v>
      </c>
      <c r="L183" s="110">
        <f t="shared" si="34"/>
        <v>-3.987564848510472</v>
      </c>
    </row>
    <row r="184" spans="1:12" x14ac:dyDescent="0.2">
      <c r="A184" s="183"/>
      <c r="B184" s="131" t="s">
        <v>105</v>
      </c>
      <c r="C184" s="104">
        <v>353788.73572087009</v>
      </c>
      <c r="D184" s="104">
        <v>679243.40907750186</v>
      </c>
      <c r="E184" s="145">
        <f t="shared" si="35"/>
        <v>-5.4091958175320753</v>
      </c>
      <c r="F184" s="110">
        <f t="shared" si="9"/>
        <v>-9.6893927874063266</v>
      </c>
      <c r="G184" s="110">
        <f t="shared" si="36"/>
        <v>-2.2089535983240594</v>
      </c>
      <c r="H184" s="110">
        <f t="shared" si="37"/>
        <v>-6.2468919268816698</v>
      </c>
      <c r="I184" s="110">
        <f t="shared" si="31"/>
        <v>-3.4742841243961209</v>
      </c>
      <c r="J184" s="110">
        <f t="shared" si="32"/>
        <v>-9.4978679808050632</v>
      </c>
      <c r="K184" s="110">
        <f t="shared" si="33"/>
        <v>2.7946458425442744</v>
      </c>
      <c r="L184" s="110">
        <f t="shared" si="34"/>
        <v>-4.7360147318045946</v>
      </c>
    </row>
    <row r="185" spans="1:12" x14ac:dyDescent="0.2">
      <c r="A185" s="183"/>
      <c r="B185" s="131" t="s">
        <v>106</v>
      </c>
      <c r="C185" s="104">
        <v>352867.59064999991</v>
      </c>
      <c r="D185" s="104">
        <v>698674.53750000021</v>
      </c>
      <c r="E185" s="145">
        <f t="shared" si="35"/>
        <v>-0.2603658561919131</v>
      </c>
      <c r="F185" s="110">
        <f t="shared" si="9"/>
        <v>2.8607017989159766</v>
      </c>
      <c r="G185" s="110">
        <f t="shared" si="36"/>
        <v>-2.0216865905868797</v>
      </c>
      <c r="H185" s="110">
        <f t="shared" si="37"/>
        <v>-5.0042641090896733</v>
      </c>
      <c r="I185" s="110">
        <f t="shared" si="31"/>
        <v>-4.8171533484919866</v>
      </c>
      <c r="J185" s="110">
        <f t="shared" si="32"/>
        <v>-7.3367997923286961</v>
      </c>
      <c r="K185" s="110">
        <f t="shared" si="33"/>
        <v>1.933712504406615</v>
      </c>
      <c r="L185" s="110">
        <f t="shared" si="34"/>
        <v>-5.071263946483862</v>
      </c>
    </row>
    <row r="186" spans="1:12" x14ac:dyDescent="0.2">
      <c r="A186" s="183"/>
      <c r="B186" s="131" t="s">
        <v>107</v>
      </c>
      <c r="C186" s="104">
        <v>359796.65807742393</v>
      </c>
      <c r="D186" s="104">
        <v>743221.57470390399</v>
      </c>
      <c r="E186" s="145">
        <f t="shared" si="35"/>
        <v>1.9636451776884112</v>
      </c>
      <c r="F186" s="110">
        <f t="shared" si="9"/>
        <v>6.375935405246369</v>
      </c>
      <c r="G186" s="110">
        <f t="shared" si="36"/>
        <v>-6.046681761850536</v>
      </c>
      <c r="H186" s="110">
        <f t="shared" si="37"/>
        <v>-7.6452990529107145</v>
      </c>
      <c r="I186" s="110">
        <f t="shared" si="31"/>
        <v>-9.5623233058851014</v>
      </c>
      <c r="J186" s="110">
        <f t="shared" si="32"/>
        <v>-6.1838218559640996</v>
      </c>
      <c r="K186" s="110">
        <f t="shared" si="33"/>
        <v>3.1732168431686247E-2</v>
      </c>
      <c r="L186" s="110">
        <f t="shared" si="34"/>
        <v>-6.1038063904322204</v>
      </c>
    </row>
    <row r="187" spans="1:12" x14ac:dyDescent="0.2">
      <c r="A187" s="183"/>
      <c r="B187" s="131" t="s">
        <v>108</v>
      </c>
      <c r="C187" s="104">
        <v>377922.26384999999</v>
      </c>
      <c r="D187" s="104">
        <v>753443.70350000006</v>
      </c>
      <c r="E187" s="145">
        <f t="shared" ref="E187:E195" si="38">100*(C187/C186-1)</f>
        <v>5.0377360005038341</v>
      </c>
      <c r="F187" s="110">
        <f t="shared" ref="F187:F193" si="39">100*(D187/D186-1)</f>
        <v>1.3753810632002317</v>
      </c>
      <c r="G187" s="110">
        <f t="shared" ref="G187:G190" si="40">100*(SUM(C185:C187)/SUM(C173:C175)-1)</f>
        <v>-6.7835703022667388</v>
      </c>
      <c r="H187" s="110">
        <f t="shared" ref="H187:H190" si="41">100*(SUM(D185:D187)/SUM(D173:D175)-1)</f>
        <v>-5.9549532776357994</v>
      </c>
      <c r="I187" s="110">
        <f t="shared" ref="I187:I193" si="42">100*(C187/C175-1)</f>
        <v>-5.8455811781222389</v>
      </c>
      <c r="J187" s="110">
        <f t="shared" ref="J187:J193" si="43">100*(D187/D175-1)</f>
        <v>-4.4029354871581994</v>
      </c>
      <c r="K187" s="110">
        <f t="shared" ref="K187:K193" si="44">100*(SUM(C176:C187)/SUM(C164:C175)-1)</f>
        <v>-1.2962878198257366</v>
      </c>
      <c r="L187" s="110">
        <f t="shared" ref="L187:L193" si="45">100*(SUM(D176:D187)/SUM(D164:D175)-1)</f>
        <v>-6.3906976048419883</v>
      </c>
    </row>
    <row r="188" spans="1:12" x14ac:dyDescent="0.2">
      <c r="A188" s="183"/>
      <c r="B188" s="131" t="s">
        <v>109</v>
      </c>
      <c r="C188" s="104">
        <v>364023.19800000015</v>
      </c>
      <c r="D188" s="104">
        <v>749718.61649999965</v>
      </c>
      <c r="E188" s="145">
        <f t="shared" si="38"/>
        <v>-3.6777578829059077</v>
      </c>
      <c r="F188" s="110">
        <f t="shared" si="39"/>
        <v>-0.49440813994411359</v>
      </c>
      <c r="G188" s="110">
        <f t="shared" si="40"/>
        <v>-6.4031455896685241</v>
      </c>
      <c r="H188" s="110">
        <f t="shared" si="41"/>
        <v>-3.40397056827072</v>
      </c>
      <c r="I188" s="110">
        <f t="shared" si="42"/>
        <v>-3.66941856471803</v>
      </c>
      <c r="J188" s="110">
        <f t="shared" si="43"/>
        <v>0.60783909703898686</v>
      </c>
      <c r="K188" s="110">
        <f t="shared" si="44"/>
        <v>-1.9689744229939188</v>
      </c>
      <c r="L188" s="110">
        <f t="shared" si="45"/>
        <v>-5.9069666875610878</v>
      </c>
    </row>
    <row r="189" spans="1:12" x14ac:dyDescent="0.2">
      <c r="A189" s="183"/>
      <c r="B189" s="131" t="s">
        <v>110</v>
      </c>
      <c r="C189" s="104">
        <v>361862.27730000007</v>
      </c>
      <c r="D189" s="104">
        <v>741304.63999999978</v>
      </c>
      <c r="E189" s="145">
        <f t="shared" si="38"/>
        <v>-0.5936217009994138</v>
      </c>
      <c r="F189" s="110">
        <f t="shared" si="39"/>
        <v>-1.1222845898211542</v>
      </c>
      <c r="G189" s="110">
        <f t="shared" si="40"/>
        <v>-4.4286161482902209</v>
      </c>
      <c r="H189" s="110">
        <f t="shared" si="41"/>
        <v>-1.3769271285249074</v>
      </c>
      <c r="I189" s="110">
        <f t="shared" si="42"/>
        <v>-3.6783616443592737</v>
      </c>
      <c r="J189" s="110">
        <f t="shared" si="43"/>
        <v>-0.15679781909571089</v>
      </c>
      <c r="K189" s="110">
        <f t="shared" si="44"/>
        <v>-2.5865798534886575</v>
      </c>
      <c r="L189" s="110">
        <f t="shared" si="45"/>
        <v>-5.2792333331237788</v>
      </c>
    </row>
    <row r="190" spans="1:12" x14ac:dyDescent="0.2">
      <c r="A190" s="189"/>
      <c r="B190" s="131" t="s">
        <v>111</v>
      </c>
      <c r="C190" s="104">
        <v>334507.62005000003</v>
      </c>
      <c r="D190" s="104">
        <v>759079.09380000015</v>
      </c>
      <c r="E190" s="145">
        <f t="shared" si="38"/>
        <v>-7.559411125720028</v>
      </c>
      <c r="F190" s="110">
        <f t="shared" si="39"/>
        <v>2.3977259605444168</v>
      </c>
      <c r="G190" s="110">
        <f t="shared" si="40"/>
        <v>-4.1758344022851723</v>
      </c>
      <c r="H190" s="110">
        <f t="shared" si="41"/>
        <v>-0.29993887291923649</v>
      </c>
      <c r="I190" s="110">
        <f t="shared" si="42"/>
        <v>-5.2472956953518279</v>
      </c>
      <c r="J190" s="110">
        <f t="shared" si="43"/>
        <v>-1.3175286292076094</v>
      </c>
      <c r="K190" s="110">
        <f t="shared" si="44"/>
        <v>-3.2309989040722797</v>
      </c>
      <c r="L190" s="110">
        <f t="shared" si="45"/>
        <v>-5.1550119227320117</v>
      </c>
    </row>
    <row r="191" spans="1:12" x14ac:dyDescent="0.2">
      <c r="A191" s="159"/>
      <c r="B191" s="131" t="s">
        <v>112</v>
      </c>
      <c r="C191" s="104">
        <v>296221.72314000002</v>
      </c>
      <c r="D191" s="104">
        <v>600396.071</v>
      </c>
      <c r="E191" s="145">
        <f t="shared" si="38"/>
        <v>-11.445448359076927</v>
      </c>
      <c r="F191" s="110">
        <f t="shared" si="39"/>
        <v>-20.904675691385787</v>
      </c>
      <c r="G191" s="110">
        <f>100*(SUM(C191)/SUM(C179)-1)</f>
        <v>-0.50907636777544063</v>
      </c>
      <c r="H191" s="110">
        <f>100*(SUM($D$167:D191)/SUM($D$155:D179)-1)</f>
        <v>-2.3522399806075622</v>
      </c>
      <c r="I191" s="110">
        <f t="shared" si="42"/>
        <v>-0.50907636777544063</v>
      </c>
      <c r="J191" s="110">
        <f t="shared" si="43"/>
        <v>-5.0957816268249578</v>
      </c>
      <c r="K191" s="110">
        <f t="shared" si="44"/>
        <v>-3.2640850512579034</v>
      </c>
      <c r="L191" s="110">
        <f t="shared" si="45"/>
        <v>-5.160611645053848</v>
      </c>
    </row>
    <row r="192" spans="1:12" x14ac:dyDescent="0.2">
      <c r="A192" s="183"/>
      <c r="B192" s="131" t="s">
        <v>113</v>
      </c>
      <c r="C192" s="104">
        <v>352291.96856999991</v>
      </c>
      <c r="D192" s="104">
        <v>679992.32349999971</v>
      </c>
      <c r="E192" s="145">
        <f t="shared" si="38"/>
        <v>18.928471833748684</v>
      </c>
      <c r="F192" s="110">
        <f t="shared" si="39"/>
        <v>13.257290702690106</v>
      </c>
      <c r="G192" s="110">
        <f>100*(SUM(C191:C192)/SUM(C179:C180)-1)</f>
        <v>-1.0207489460699493</v>
      </c>
      <c r="H192" s="110">
        <f>100*(SUM($D$167:D192)/SUM($D$155:D180)-1)</f>
        <v>-2.3717968558748526</v>
      </c>
      <c r="I192" s="110">
        <f t="shared" si="42"/>
        <v>-1.4469288860768481</v>
      </c>
      <c r="J192" s="110">
        <f t="shared" si="43"/>
        <v>-2.8967973457328267</v>
      </c>
      <c r="K192" s="110">
        <f t="shared" si="44"/>
        <v>-3.4829776803716572</v>
      </c>
      <c r="L192" s="110">
        <f t="shared" si="45"/>
        <v>-4.8204683357520484</v>
      </c>
    </row>
    <row r="193" spans="1:15" x14ac:dyDescent="0.2">
      <c r="A193" s="183"/>
      <c r="B193" s="131" t="s">
        <v>114</v>
      </c>
      <c r="C193" s="104">
        <v>319988.00614000007</v>
      </c>
      <c r="D193" s="104">
        <v>619637.71799999988</v>
      </c>
      <c r="E193" s="145">
        <f t="shared" si="38"/>
        <v>-9.1696562260916501</v>
      </c>
      <c r="F193" s="110">
        <f t="shared" si="39"/>
        <v>-8.8757774778026377</v>
      </c>
      <c r="G193" s="110">
        <f>100*(SUM(C191:C193)/SUM(C179:C181)-1)</f>
        <v>-7.049207144557057</v>
      </c>
      <c r="H193" s="110">
        <f>100*(SUM(D191:D193)/SUM(D179:D181)-1)</f>
        <v>-9.8962099215671451</v>
      </c>
      <c r="I193" s="110">
        <f t="shared" si="42"/>
        <v>-17.262168192870632</v>
      </c>
      <c r="J193" s="110">
        <f t="shared" si="43"/>
        <v>-20.1288488782142</v>
      </c>
      <c r="K193" s="110">
        <f t="shared" si="44"/>
        <v>-5.0662537891016823</v>
      </c>
      <c r="L193" s="110">
        <f t="shared" si="45"/>
        <v>-5.5292058741747141</v>
      </c>
    </row>
    <row r="194" spans="1:15" x14ac:dyDescent="0.2">
      <c r="A194" s="183">
        <v>2024</v>
      </c>
      <c r="B194" s="131" t="s">
        <v>102</v>
      </c>
      <c r="C194" s="104">
        <v>346596.82364999992</v>
      </c>
      <c r="D194" s="104">
        <v>728296.69550000003</v>
      </c>
      <c r="E194" s="145">
        <f t="shared" si="38"/>
        <v>8.3155671460879876</v>
      </c>
      <c r="F194" s="110">
        <f t="shared" ref="F194:F195" si="46">100*(D194/D193-1)</f>
        <v>17.535888204274897</v>
      </c>
      <c r="G194" s="110">
        <f t="shared" ref="G194:H194" si="47">100*(SUM(C192:C194)/SUM(C180:C182)-1)</f>
        <v>-5.1279333704636993</v>
      </c>
      <c r="H194" s="110">
        <f t="shared" si="47"/>
        <v>-4.9613164100673064</v>
      </c>
      <c r="I194" s="110">
        <f t="shared" ref="I194:I195" si="48">100*(C194/C182-1)</f>
        <v>5.1138785540411291</v>
      </c>
      <c r="J194" s="110">
        <f t="shared" ref="J194:J195" si="49">100*(D194/D182-1)</f>
        <v>10.731140444235511</v>
      </c>
      <c r="K194" s="110">
        <f t="shared" ref="K194:K195" si="50">100*(SUM(C183:C194)/SUM(C171:C182)-1)</f>
        <v>-4.2598367989965968</v>
      </c>
      <c r="L194" s="110">
        <f t="shared" ref="L194:L195" si="51">100*(SUM(D183:D194)/SUM(D171:D182)-1)</f>
        <v>-3.8522861023120747</v>
      </c>
    </row>
    <row r="195" spans="1:15" x14ac:dyDescent="0.2">
      <c r="A195" s="183"/>
      <c r="B195" s="131" t="s">
        <v>104</v>
      </c>
      <c r="C195" s="104">
        <v>341182.4472900001</v>
      </c>
      <c r="D195" s="104">
        <v>662156.29649999982</v>
      </c>
      <c r="E195" s="145">
        <f t="shared" si="38"/>
        <v>-1.5621540621697516</v>
      </c>
      <c r="F195" s="110">
        <f t="shared" si="46"/>
        <v>-9.0815184812273024</v>
      </c>
      <c r="G195" s="110">
        <f t="shared" ref="G195:H195" si="52">100*(SUM(C193:C195)/SUM(C181:C183)-1)</f>
        <v>-7.5870291051652323</v>
      </c>
      <c r="H195" s="110">
        <f t="shared" si="52"/>
        <v>-8.0316069091271647</v>
      </c>
      <c r="I195" s="110">
        <f t="shared" si="48"/>
        <v>-8.7796789336845755</v>
      </c>
      <c r="J195" s="110">
        <f t="shared" si="49"/>
        <v>-11.961255115051051</v>
      </c>
      <c r="K195" s="110">
        <f t="shared" si="50"/>
        <v>-5.1889840995597343</v>
      </c>
      <c r="L195" s="110">
        <f t="shared" si="51"/>
        <v>-5.0238456370866107</v>
      </c>
    </row>
    <row r="196" spans="1:15" x14ac:dyDescent="0.2">
      <c r="A196" s="183"/>
      <c r="B196" s="131" t="s">
        <v>105</v>
      </c>
      <c r="C196" s="104">
        <v>321201.93034999998</v>
      </c>
      <c r="D196" s="104">
        <v>621668.1939999999</v>
      </c>
      <c r="E196" s="145">
        <f>100*(C196/C192-1)</f>
        <v>-8.8250772068970367</v>
      </c>
      <c r="F196" s="110">
        <f>100*(D196/D192-1)</f>
        <v>-8.5771746951198935</v>
      </c>
      <c r="G196" s="110">
        <f t="shared" ref="G196" si="53">100*(SUM(C191:C196)/SUM(C179:C181)-1)</f>
        <v>89.786557670661821</v>
      </c>
      <c r="H196" s="110">
        <f t="shared" ref="H196" si="54">100*(SUM(D191:D196)/SUM(D179:D181)-1)</f>
        <v>85.523397084339933</v>
      </c>
      <c r="I196" s="110">
        <f>100*(C196/C181-1)</f>
        <v>-16.948289374957582</v>
      </c>
      <c r="J196" s="110">
        <f>100*(D196/D181-1)</f>
        <v>-19.867121015732536</v>
      </c>
      <c r="K196" s="110">
        <f>100*(SUM(C182:C196)/SUM(C170:C181)-1)</f>
        <v>17.865466394476769</v>
      </c>
      <c r="L196" s="110">
        <f>100*(SUM(D182:D196)/SUM(D170:D181)-1)</f>
        <v>17.007473758578207</v>
      </c>
    </row>
    <row r="197" spans="1:15" x14ac:dyDescent="0.2">
      <c r="A197" s="183"/>
      <c r="B197" s="131" t="s">
        <v>106</v>
      </c>
      <c r="C197" s="104">
        <v>359721.29315000004</v>
      </c>
      <c r="D197" s="104">
        <v>690806.91749999998</v>
      </c>
      <c r="E197" s="145">
        <f t="shared" ref="E197:F197" si="55">100*(C197/C193-1)</f>
        <v>12.417117594281324</v>
      </c>
      <c r="F197" s="110">
        <f t="shared" si="55"/>
        <v>11.485614486108497</v>
      </c>
      <c r="G197" s="110">
        <f t="shared" ref="G197:G198" si="56">100*(SUM(C192:C197)/SUM(C180:C182)-1)</f>
        <v>90.044787666759902</v>
      </c>
      <c r="H197" s="110">
        <f t="shared" ref="H197:H198" si="57">100*(SUM(D192:D197)/SUM(D180:D182)-1)</f>
        <v>87.579684291604124</v>
      </c>
      <c r="I197" s="110">
        <f t="shared" ref="I197:J197" si="58">100*(C197/C182-1)</f>
        <v>9.0941916988100058</v>
      </c>
      <c r="J197" s="110">
        <f t="shared" si="58"/>
        <v>5.0311477096931512</v>
      </c>
      <c r="K197" s="110">
        <f t="shared" ref="K197:L197" si="59">100*(SUM(C183:C197)/SUM(C171:C182)-1)</f>
        <v>19.073305390692141</v>
      </c>
      <c r="L197" s="110">
        <f t="shared" si="59"/>
        <v>18.4702827243417</v>
      </c>
    </row>
    <row r="198" spans="1:15" x14ac:dyDescent="0.2">
      <c r="A198" s="183"/>
      <c r="B198" s="131" t="s">
        <v>107</v>
      </c>
      <c r="C198" s="104">
        <v>364012.46766000002</v>
      </c>
      <c r="D198" s="104">
        <v>710188.02699999965</v>
      </c>
      <c r="E198" s="145">
        <f t="shared" ref="E198:F198" si="60">100*(C198/C194-1)</f>
        <v>5.0247558031826456</v>
      </c>
      <c r="F198" s="110">
        <f t="shared" si="60"/>
        <v>-2.4864411182819124</v>
      </c>
      <c r="G198" s="110">
        <f t="shared" si="56"/>
        <v>88.234311605501077</v>
      </c>
      <c r="H198" s="110">
        <f t="shared" si="57"/>
        <v>84.512016961452559</v>
      </c>
      <c r="I198" s="110">
        <f t="shared" ref="I198:J198" si="61">100*(C198/C183-1)</f>
        <v>-2.6757254488449345</v>
      </c>
      <c r="J198" s="110">
        <f t="shared" si="61"/>
        <v>-5.5750691190501689</v>
      </c>
      <c r="K198" s="110">
        <f t="shared" ref="K198:L198" si="62">100*(SUM(C184:C198)/SUM(C172:C183)-1)</f>
        <v>18.620254145553574</v>
      </c>
      <c r="L198" s="110">
        <f t="shared" si="62"/>
        <v>17.804556869696732</v>
      </c>
    </row>
    <row r="199" spans="1:15" x14ac:dyDescent="0.2">
      <c r="A199" s="183"/>
      <c r="B199" s="131" t="s">
        <v>108</v>
      </c>
      <c r="C199" s="104">
        <v>338908.52853999997</v>
      </c>
      <c r="D199" s="104">
        <v>664858.18149999995</v>
      </c>
      <c r="E199" s="145">
        <f t="shared" ref="E199:E202" si="63">100*(C199/C195-1)</f>
        <v>-0.66648175135086696</v>
      </c>
      <c r="F199" s="110">
        <f t="shared" ref="F199:F202" si="64">100*(D199/D195-1)</f>
        <v>0.40804339010014345</v>
      </c>
      <c r="G199" s="110">
        <f t="shared" ref="G199:G202" si="65">100*(SUM(C194:C199)/SUM(C182:C184)-1)</f>
        <v>95.890134444286574</v>
      </c>
      <c r="H199" s="110">
        <f t="shared" ref="H199:H202" si="66">100*(SUM(D194:D199)/SUM(D182:D184)-1)</f>
        <v>95.204423527294594</v>
      </c>
      <c r="I199" s="110">
        <f t="shared" ref="I199:I202" si="67">100*(C199/C184-1)</f>
        <v>-4.2059584374699259</v>
      </c>
      <c r="J199" s="110">
        <f t="shared" ref="J199:J202" si="68">100*(D199/D184-1)</f>
        <v>-2.117831013927518</v>
      </c>
      <c r="K199" s="110">
        <f t="shared" ref="K199:K202" si="69">100*(SUM(C185:C199)/SUM(C173:C184)-1)</f>
        <v>18.62539455102743</v>
      </c>
      <c r="L199" s="110">
        <f t="shared" ref="L199:L202" si="70">100*(SUM(D185:D199)/SUM(D173:D184)-1)</f>
        <v>18.596349372562713</v>
      </c>
    </row>
    <row r="200" spans="1:15" x14ac:dyDescent="0.2">
      <c r="A200" s="183"/>
      <c r="B200" s="131" t="s">
        <v>109</v>
      </c>
      <c r="C200" s="104">
        <v>361260.32325999992</v>
      </c>
      <c r="D200" s="104">
        <v>712531.59800000011</v>
      </c>
      <c r="E200" s="145">
        <f t="shared" si="63"/>
        <v>12.471404784631911</v>
      </c>
      <c r="F200" s="110">
        <f t="shared" si="64"/>
        <v>14.616061248904778</v>
      </c>
      <c r="G200" s="110">
        <f t="shared" si="65"/>
        <v>93.053785940491579</v>
      </c>
      <c r="H200" s="110">
        <f t="shared" si="66"/>
        <v>90.710722423989523</v>
      </c>
      <c r="I200" s="110">
        <f t="shared" si="67"/>
        <v>2.3784367939657436</v>
      </c>
      <c r="J200" s="110">
        <f t="shared" si="68"/>
        <v>1.983335552714327</v>
      </c>
      <c r="K200" s="110">
        <f t="shared" si="69"/>
        <v>19.304056538716317</v>
      </c>
      <c r="L200" s="110">
        <f t="shared" si="70"/>
        <v>19.506198241274795</v>
      </c>
    </row>
    <row r="201" spans="1:15" x14ac:dyDescent="0.2">
      <c r="A201" s="183"/>
      <c r="B201" s="131" t="s">
        <v>110</v>
      </c>
      <c r="C201" s="104">
        <v>328219.90538000007</v>
      </c>
      <c r="D201" s="104">
        <v>687416.29800000018</v>
      </c>
      <c r="E201" s="145">
        <f t="shared" si="63"/>
        <v>-8.7571651636602521</v>
      </c>
      <c r="F201" s="110">
        <f t="shared" si="64"/>
        <v>-0.49082014295257492</v>
      </c>
      <c r="G201" s="110">
        <f t="shared" si="65"/>
        <v>94.413113243111169</v>
      </c>
      <c r="H201" s="110">
        <f t="shared" si="66"/>
        <v>92.701572668388678</v>
      </c>
      <c r="I201" s="110">
        <f t="shared" si="67"/>
        <v>-8.7762773746022145</v>
      </c>
      <c r="J201" s="110">
        <f t="shared" si="68"/>
        <v>-7.5085652251330792</v>
      </c>
      <c r="K201" s="110">
        <f t="shared" si="69"/>
        <v>19.623714909340116</v>
      </c>
      <c r="L201" s="110">
        <f t="shared" si="70"/>
        <v>19.537741938235541</v>
      </c>
    </row>
    <row r="202" spans="1:15" x14ac:dyDescent="0.2">
      <c r="A202" s="189"/>
      <c r="B202" s="131" t="s">
        <v>111</v>
      </c>
      <c r="C202" s="104">
        <v>303697.86550000007</v>
      </c>
      <c r="D202" s="104">
        <v>698336.91549999977</v>
      </c>
      <c r="E202" s="145">
        <f t="shared" si="63"/>
        <v>-16.569378117107746</v>
      </c>
      <c r="F202" s="110">
        <f t="shared" si="64"/>
        <v>-1.6687287097843284</v>
      </c>
      <c r="G202" s="110">
        <f t="shared" si="65"/>
        <v>88.505942424631996</v>
      </c>
      <c r="H202" s="110">
        <f t="shared" si="66"/>
        <v>89.680791452544597</v>
      </c>
      <c r="I202" s="110">
        <f t="shared" si="67"/>
        <v>-19.640123234300933</v>
      </c>
      <c r="J202" s="110">
        <f t="shared" si="68"/>
        <v>-7.3139887882811561</v>
      </c>
      <c r="K202" s="110">
        <f t="shared" si="69"/>
        <v>18.549474807320877</v>
      </c>
      <c r="L202" s="110">
        <f t="shared" si="70"/>
        <v>19.380223213689863</v>
      </c>
    </row>
    <row r="203" spans="1:15" ht="15" customHeight="1" x14ac:dyDescent="0.2">
      <c r="A203" s="201">
        <v>2025</v>
      </c>
      <c r="B203" s="131" t="s">
        <v>112</v>
      </c>
      <c r="C203" s="104">
        <v>264371.18385999993</v>
      </c>
      <c r="D203" s="104">
        <v>609955.35499999975</v>
      </c>
      <c r="E203" s="145">
        <f t="shared" ref="E203:E205" si="71">100*(C203/C199-1)</f>
        <v>-21.993351716790066</v>
      </c>
      <c r="F203" s="110">
        <f t="shared" ref="F203:F205" si="72">100*(D203/D199-1)</f>
        <v>-8.2578252065926065</v>
      </c>
      <c r="G203" s="110">
        <f t="shared" ref="G203:G205" si="73">100*(SUM(C198:C203)/SUM(C186:C188)-1)</f>
        <v>77.94275436516341</v>
      </c>
      <c r="H203" s="110">
        <f t="shared" ref="H203:H205" si="74">100*(SUM(D198:D203)/SUM(D186:D188)-1)</f>
        <v>81.77152999657784</v>
      </c>
      <c r="I203" s="110">
        <f t="shared" ref="I203:I205" si="75">100*(C203/C188-1)</f>
        <v>-27.375182320111414</v>
      </c>
      <c r="J203" s="110">
        <f t="shared" ref="J203:J205" si="76">100*(D203/D188-1)</f>
        <v>-18.642095637490407</v>
      </c>
      <c r="K203" s="110">
        <f t="shared" ref="K203:K205" si="77">100*(SUM(C189:C203)/SUM(C177:C188)-1)</f>
        <v>16.606512585701914</v>
      </c>
      <c r="L203" s="110">
        <f t="shared" ref="L203:L205" si="78">100*(SUM(D189:D203)/SUM(D177:D188)-1)</f>
        <v>17.702827899134022</v>
      </c>
    </row>
    <row r="204" spans="1:15" x14ac:dyDescent="0.2">
      <c r="A204" s="202"/>
      <c r="B204" s="131" t="s">
        <v>113</v>
      </c>
      <c r="C204" s="104">
        <v>311826.30399999995</v>
      </c>
      <c r="D204" s="104">
        <v>656025.9105</v>
      </c>
      <c r="E204" s="145">
        <f t="shared" si="71"/>
        <v>-13.683766546491793</v>
      </c>
      <c r="F204" s="110">
        <f t="shared" si="72"/>
        <v>-7.930271114797649</v>
      </c>
      <c r="G204" s="110">
        <f t="shared" si="73"/>
        <v>72.881928877351058</v>
      </c>
      <c r="H204" s="110">
        <f t="shared" si="74"/>
        <v>79.513636435975926</v>
      </c>
      <c r="I204" s="110">
        <f t="shared" si="75"/>
        <v>-13.827352680511119</v>
      </c>
      <c r="J204" s="110">
        <f t="shared" si="76"/>
        <v>-11.503870999647303</v>
      </c>
      <c r="K204" s="110">
        <f t="shared" si="77"/>
        <v>15.811894862157638</v>
      </c>
      <c r="L204" s="110">
        <f t="shared" si="78"/>
        <v>16.733164963933689</v>
      </c>
    </row>
    <row r="205" spans="1:15" x14ac:dyDescent="0.2">
      <c r="A205" s="234"/>
      <c r="B205" s="131" t="s">
        <v>114</v>
      </c>
      <c r="C205" s="104">
        <v>338907.28296999994</v>
      </c>
      <c r="D205" s="104">
        <v>729508.96899999981</v>
      </c>
      <c r="E205" s="145">
        <f t="shared" si="71"/>
        <v>3.2561637532697585</v>
      </c>
      <c r="F205" s="110">
        <f t="shared" si="72"/>
        <v>6.1233158309551117</v>
      </c>
      <c r="G205" s="110">
        <f t="shared" si="73"/>
        <v>79.959948186963587</v>
      </c>
      <c r="H205" s="110">
        <f t="shared" si="74"/>
        <v>81.937281450961024</v>
      </c>
      <c r="I205" s="110">
        <f t="shared" si="75"/>
        <v>1.315265380006081</v>
      </c>
      <c r="J205" s="110">
        <f t="shared" si="76"/>
        <v>-3.8955261765898919</v>
      </c>
      <c r="K205" s="110">
        <f t="shared" si="77"/>
        <v>16.420142476366273</v>
      </c>
      <c r="L205" s="110">
        <f t="shared" si="78"/>
        <v>16.527921388640475</v>
      </c>
    </row>
    <row r="206" spans="1:15" ht="15" x14ac:dyDescent="0.25">
      <c r="A206"/>
      <c r="B206"/>
    </row>
    <row r="207" spans="1:15" ht="14.45" customHeight="1" x14ac:dyDescent="0.25">
      <c r="A207" s="176" t="s">
        <v>115</v>
      </c>
      <c r="B207"/>
    </row>
    <row r="208" spans="1:15" x14ac:dyDescent="0.2">
      <c r="A208" s="228" t="s">
        <v>124</v>
      </c>
      <c r="B208" s="229"/>
      <c r="C208" s="229"/>
      <c r="D208" s="229"/>
      <c r="E208" s="229"/>
      <c r="F208" s="229"/>
      <c r="G208" s="229"/>
      <c r="H208" s="229"/>
      <c r="I208" s="229"/>
      <c r="J208" s="229"/>
      <c r="K208" s="229"/>
      <c r="L208" s="229"/>
      <c r="M208" s="229"/>
      <c r="N208" s="229"/>
      <c r="O208" s="230"/>
    </row>
    <row r="209" spans="1:15" x14ac:dyDescent="0.2">
      <c r="A209" s="228"/>
      <c r="B209" s="229"/>
      <c r="C209" s="229"/>
      <c r="D209" s="229"/>
      <c r="E209" s="229"/>
      <c r="F209" s="229"/>
      <c r="G209" s="229"/>
      <c r="H209" s="229"/>
      <c r="I209" s="229"/>
      <c r="J209" s="229"/>
      <c r="K209" s="229"/>
      <c r="L209" s="229"/>
      <c r="M209" s="229"/>
      <c r="N209" s="229"/>
      <c r="O209" s="230"/>
    </row>
  </sheetData>
  <mergeCells count="29">
    <mergeCell ref="A14:A22"/>
    <mergeCell ref="A47:A58"/>
    <mergeCell ref="A59:A70"/>
    <mergeCell ref="A208:O209"/>
    <mergeCell ref="G12:H12"/>
    <mergeCell ref="A23:A34"/>
    <mergeCell ref="A131:A142"/>
    <mergeCell ref="A107:A118"/>
    <mergeCell ref="A119:A130"/>
    <mergeCell ref="A35:A46"/>
    <mergeCell ref="A143:A154"/>
    <mergeCell ref="A71:A82"/>
    <mergeCell ref="A83:A94"/>
    <mergeCell ref="A95:A106"/>
    <mergeCell ref="A155:A163"/>
    <mergeCell ref="A203:A205"/>
    <mergeCell ref="A2:L2"/>
    <mergeCell ref="A3:L3"/>
    <mergeCell ref="A4:L4"/>
    <mergeCell ref="A5:L5"/>
    <mergeCell ref="A7:L7"/>
    <mergeCell ref="A8:L8"/>
    <mergeCell ref="K12:L12"/>
    <mergeCell ref="A9:L9"/>
    <mergeCell ref="A12:A13"/>
    <mergeCell ref="B12:B13"/>
    <mergeCell ref="C12:D12"/>
    <mergeCell ref="I12:J12"/>
    <mergeCell ref="E12:F12"/>
  </mergeCells>
  <phoneticPr fontId="37"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2:L213"/>
  <sheetViews>
    <sheetView showGridLines="0" zoomScale="90" zoomScaleNormal="90" workbookViewId="0">
      <pane xSplit="2" ySplit="13" topLeftCell="C179" activePane="bottomRight" state="frozen"/>
      <selection pane="topRight" activeCell="J40" sqref="J40"/>
      <selection pane="bottomLeft" activeCell="J40" sqref="J40"/>
      <selection pane="bottomRight" activeCell="C191" sqref="C191:C193"/>
    </sheetView>
  </sheetViews>
  <sheetFormatPr baseColWidth="10" defaultColWidth="10.85546875" defaultRowHeight="12.75" x14ac:dyDescent="0.2"/>
  <cols>
    <col min="1" max="1" width="10.85546875" style="3"/>
    <col min="2" max="2" width="13.7109375" style="3" customWidth="1"/>
    <col min="3" max="3" width="15.85546875" style="3" customWidth="1"/>
    <col min="4" max="5" width="17.140625" style="3" customWidth="1"/>
    <col min="6" max="7" width="18.140625" style="3" customWidth="1"/>
    <col min="8" max="9" width="12.42578125" style="3" bestFit="1" customWidth="1"/>
    <col min="10" max="10" width="12.7109375" style="3" bestFit="1" customWidth="1"/>
    <col min="11" max="16384" width="10.85546875" style="3"/>
  </cols>
  <sheetData>
    <row r="2" spans="1:11" x14ac:dyDescent="0.2">
      <c r="A2" s="204" t="s">
        <v>91</v>
      </c>
      <c r="B2" s="205"/>
      <c r="C2" s="205"/>
      <c r="D2" s="205"/>
      <c r="E2" s="205"/>
      <c r="F2" s="205"/>
      <c r="G2" s="206"/>
    </row>
    <row r="3" spans="1:11" x14ac:dyDescent="0.2">
      <c r="A3" s="207" t="s">
        <v>92</v>
      </c>
      <c r="B3" s="208"/>
      <c r="C3" s="208"/>
      <c r="D3" s="208"/>
      <c r="E3" s="208"/>
      <c r="F3" s="208"/>
      <c r="G3" s="209"/>
    </row>
    <row r="4" spans="1:11" x14ac:dyDescent="0.2">
      <c r="A4" s="207" t="s">
        <v>26</v>
      </c>
      <c r="B4" s="208"/>
      <c r="C4" s="208"/>
      <c r="D4" s="208"/>
      <c r="E4" s="208"/>
      <c r="F4" s="208"/>
      <c r="G4" s="209"/>
    </row>
    <row r="5" spans="1:11" x14ac:dyDescent="0.2">
      <c r="A5" s="207" t="s">
        <v>93</v>
      </c>
      <c r="B5" s="208"/>
      <c r="C5" s="208"/>
      <c r="D5" s="208"/>
      <c r="E5" s="208"/>
      <c r="F5" s="208"/>
      <c r="G5" s="209"/>
    </row>
    <row r="6" spans="1:11" x14ac:dyDescent="0.2">
      <c r="A6" s="16"/>
      <c r="B6" s="17"/>
      <c r="C6" s="17"/>
      <c r="G6" s="18"/>
    </row>
    <row r="7" spans="1:11" ht="12.75" customHeight="1" x14ac:dyDescent="0.2">
      <c r="A7" s="210" t="s">
        <v>94</v>
      </c>
      <c r="B7" s="211"/>
      <c r="C7" s="211"/>
      <c r="D7" s="211"/>
      <c r="E7" s="211"/>
      <c r="F7" s="211"/>
      <c r="G7" s="212"/>
    </row>
    <row r="8" spans="1:11" ht="16.5" customHeight="1" x14ac:dyDescent="0.2">
      <c r="A8" s="210" t="s">
        <v>125</v>
      </c>
      <c r="B8" s="211"/>
      <c r="C8" s="211"/>
      <c r="D8" s="211"/>
      <c r="E8" s="211"/>
      <c r="F8" s="211"/>
      <c r="G8" s="212"/>
    </row>
    <row r="9" spans="1:11" s="19" customFormat="1" ht="12.75" customHeight="1" x14ac:dyDescent="0.25">
      <c r="A9" s="210" t="s">
        <v>240</v>
      </c>
      <c r="B9" s="211"/>
      <c r="C9" s="211"/>
      <c r="D9" s="211"/>
      <c r="E9" s="211"/>
      <c r="F9" s="211"/>
      <c r="G9" s="212"/>
    </row>
    <row r="10" spans="1:11" s="19" customFormat="1" x14ac:dyDescent="0.2">
      <c r="A10" s="105"/>
      <c r="B10" s="106"/>
      <c r="C10" s="106"/>
      <c r="G10" s="20"/>
    </row>
    <row r="11" spans="1:11" x14ac:dyDescent="0.2">
      <c r="A11" s="21"/>
      <c r="B11" s="22"/>
      <c r="C11" s="22"/>
      <c r="D11" s="23"/>
      <c r="E11" s="23"/>
      <c r="F11" s="23"/>
      <c r="G11" s="24"/>
    </row>
    <row r="12" spans="1:11" ht="15" customHeight="1" x14ac:dyDescent="0.2">
      <c r="A12" s="221" t="s">
        <v>95</v>
      </c>
      <c r="B12" s="215" t="s">
        <v>96</v>
      </c>
      <c r="C12" s="221" t="s">
        <v>126</v>
      </c>
      <c r="D12" s="217" t="s">
        <v>98</v>
      </c>
      <c r="E12" s="217"/>
      <c r="F12" s="217"/>
      <c r="G12" s="217"/>
    </row>
    <row r="13" spans="1:11" x14ac:dyDescent="0.2">
      <c r="A13" s="222"/>
      <c r="B13" s="216"/>
      <c r="C13" s="222"/>
      <c r="D13" s="109" t="s">
        <v>83</v>
      </c>
      <c r="E13" s="109" t="s">
        <v>99</v>
      </c>
      <c r="F13" s="109" t="s">
        <v>100</v>
      </c>
      <c r="G13" s="109" t="s">
        <v>101</v>
      </c>
    </row>
    <row r="14" spans="1:11" x14ac:dyDescent="0.2">
      <c r="A14" s="203">
        <v>2009</v>
      </c>
      <c r="B14" s="107" t="s">
        <v>102</v>
      </c>
      <c r="C14" s="104">
        <v>126957.209</v>
      </c>
      <c r="D14" s="110" t="s">
        <v>103</v>
      </c>
      <c r="E14" s="110" t="s">
        <v>103</v>
      </c>
      <c r="F14" s="110" t="s">
        <v>103</v>
      </c>
      <c r="G14" s="110" t="s">
        <v>103</v>
      </c>
      <c r="J14" s="113"/>
      <c r="K14" s="113"/>
    </row>
    <row r="15" spans="1:11" x14ac:dyDescent="0.2">
      <c r="A15" s="203"/>
      <c r="B15" s="107" t="s">
        <v>104</v>
      </c>
      <c r="C15" s="104">
        <v>136937.19500000001</v>
      </c>
      <c r="D15" s="110">
        <v>7.8609053228320347</v>
      </c>
      <c r="E15" s="110" t="s">
        <v>103</v>
      </c>
      <c r="F15" s="110" t="s">
        <v>103</v>
      </c>
      <c r="G15" s="110" t="s">
        <v>103</v>
      </c>
      <c r="J15" s="113"/>
    </row>
    <row r="16" spans="1:11" x14ac:dyDescent="0.2">
      <c r="A16" s="203"/>
      <c r="B16" s="107" t="s">
        <v>105</v>
      </c>
      <c r="C16" s="104">
        <v>122971.25749999999</v>
      </c>
      <c r="D16" s="110">
        <v>-10.198790401687441</v>
      </c>
      <c r="E16" s="110" t="s">
        <v>103</v>
      </c>
      <c r="F16" s="110" t="s">
        <v>103</v>
      </c>
      <c r="G16" s="110" t="s">
        <v>103</v>
      </c>
      <c r="J16" s="113"/>
    </row>
    <row r="17" spans="1:10" x14ac:dyDescent="0.2">
      <c r="A17" s="203"/>
      <c r="B17" s="107" t="s">
        <v>106</v>
      </c>
      <c r="C17" s="104">
        <v>139288.16999999998</v>
      </c>
      <c r="D17" s="110">
        <v>13.268883177843405</v>
      </c>
      <c r="E17" s="110" t="s">
        <v>103</v>
      </c>
      <c r="F17" s="110" t="s">
        <v>103</v>
      </c>
      <c r="G17" s="110" t="s">
        <v>103</v>
      </c>
      <c r="J17" s="113"/>
    </row>
    <row r="18" spans="1:10" x14ac:dyDescent="0.2">
      <c r="A18" s="203"/>
      <c r="B18" s="107" t="s">
        <v>107</v>
      </c>
      <c r="C18" s="104">
        <v>134231.31700000004</v>
      </c>
      <c r="D18" s="110">
        <v>-3.6304971197481772</v>
      </c>
      <c r="E18" s="110" t="s">
        <v>103</v>
      </c>
      <c r="F18" s="110" t="s">
        <v>103</v>
      </c>
      <c r="G18" s="110" t="s">
        <v>103</v>
      </c>
      <c r="J18" s="113"/>
    </row>
    <row r="19" spans="1:10" x14ac:dyDescent="0.2">
      <c r="A19" s="203"/>
      <c r="B19" s="107" t="s">
        <v>108</v>
      </c>
      <c r="C19" s="104">
        <v>149006.95499999996</v>
      </c>
      <c r="D19" s="110">
        <v>11.007593704828157</v>
      </c>
      <c r="E19" s="110" t="s">
        <v>103</v>
      </c>
      <c r="F19" s="110" t="s">
        <v>103</v>
      </c>
      <c r="G19" s="110" t="s">
        <v>103</v>
      </c>
      <c r="J19" s="113"/>
    </row>
    <row r="20" spans="1:10" x14ac:dyDescent="0.2">
      <c r="A20" s="203"/>
      <c r="B20" s="107" t="s">
        <v>109</v>
      </c>
      <c r="C20" s="104">
        <v>135880.3265</v>
      </c>
      <c r="D20" s="110">
        <v>-8.8094065810552014</v>
      </c>
      <c r="E20" s="110" t="s">
        <v>103</v>
      </c>
      <c r="F20" s="110" t="s">
        <v>103</v>
      </c>
      <c r="G20" s="110" t="s">
        <v>103</v>
      </c>
      <c r="J20" s="113"/>
    </row>
    <row r="21" spans="1:10" x14ac:dyDescent="0.2">
      <c r="A21" s="203"/>
      <c r="B21" s="107" t="s">
        <v>110</v>
      </c>
      <c r="C21" s="104">
        <v>129611.62999999999</v>
      </c>
      <c r="D21" s="110">
        <v>-4.6133952290731362</v>
      </c>
      <c r="E21" s="110" t="s">
        <v>103</v>
      </c>
      <c r="F21" s="110" t="s">
        <v>103</v>
      </c>
      <c r="G21" s="110" t="s">
        <v>103</v>
      </c>
      <c r="J21" s="113"/>
    </row>
    <row r="22" spans="1:10" x14ac:dyDescent="0.2">
      <c r="A22" s="203"/>
      <c r="B22" s="107" t="s">
        <v>111</v>
      </c>
      <c r="C22" s="104">
        <v>122225.40250000001</v>
      </c>
      <c r="D22" s="110">
        <v>-5.698738222796818</v>
      </c>
      <c r="E22" s="110" t="s">
        <v>103</v>
      </c>
      <c r="F22" s="110" t="s">
        <v>103</v>
      </c>
      <c r="G22" s="110" t="s">
        <v>103</v>
      </c>
      <c r="J22" s="113"/>
    </row>
    <row r="23" spans="1:10" x14ac:dyDescent="0.2">
      <c r="A23" s="203">
        <v>2010</v>
      </c>
      <c r="B23" s="107" t="s">
        <v>112</v>
      </c>
      <c r="C23" s="104">
        <v>111065.97749999994</v>
      </c>
      <c r="D23" s="110">
        <v>-9.1302010643819145</v>
      </c>
      <c r="E23" s="110" t="s">
        <v>103</v>
      </c>
      <c r="F23" s="110" t="s">
        <v>103</v>
      </c>
      <c r="G23" s="110" t="s">
        <v>103</v>
      </c>
      <c r="J23" s="113"/>
    </row>
    <row r="24" spans="1:10" x14ac:dyDescent="0.2">
      <c r="A24" s="203"/>
      <c r="B24" s="107" t="s">
        <v>113</v>
      </c>
      <c r="C24" s="104">
        <v>135886.82399999999</v>
      </c>
      <c r="D24" s="110">
        <v>22.347839598314501</v>
      </c>
      <c r="E24" s="110" t="s">
        <v>103</v>
      </c>
      <c r="F24" s="110" t="s">
        <v>103</v>
      </c>
      <c r="G24" s="110" t="s">
        <v>103</v>
      </c>
      <c r="J24" s="113"/>
    </row>
    <row r="25" spans="1:10" x14ac:dyDescent="0.2">
      <c r="A25" s="203"/>
      <c r="B25" s="107" t="s">
        <v>114</v>
      </c>
      <c r="C25" s="104">
        <v>129776.63750000001</v>
      </c>
      <c r="D25" s="110">
        <v>-4.4965260943915952</v>
      </c>
      <c r="E25" s="110" t="s">
        <v>103</v>
      </c>
      <c r="F25" s="110" t="s">
        <v>103</v>
      </c>
      <c r="G25" s="110" t="s">
        <v>103</v>
      </c>
      <c r="J25" s="113"/>
    </row>
    <row r="26" spans="1:10" x14ac:dyDescent="0.2">
      <c r="A26" s="203"/>
      <c r="B26" s="107" t="s">
        <v>102</v>
      </c>
      <c r="C26" s="104">
        <v>116708.83249999999</v>
      </c>
      <c r="D26" s="110">
        <v>-10.069458765257355</v>
      </c>
      <c r="E26" s="110" t="s">
        <v>103</v>
      </c>
      <c r="F26" s="110">
        <v>-8.0723076544633283</v>
      </c>
      <c r="G26" s="110" t="s">
        <v>103</v>
      </c>
      <c r="J26" s="113"/>
    </row>
    <row r="27" spans="1:10" x14ac:dyDescent="0.2">
      <c r="A27" s="203"/>
      <c r="B27" s="107" t="s">
        <v>104</v>
      </c>
      <c r="C27" s="104">
        <v>129960.66</v>
      </c>
      <c r="D27" s="110">
        <v>11.354605487977976</v>
      </c>
      <c r="E27" s="110" t="s">
        <v>103</v>
      </c>
      <c r="F27" s="110">
        <v>-5.0946968791057863</v>
      </c>
      <c r="G27" s="110" t="s">
        <v>103</v>
      </c>
      <c r="J27" s="113"/>
    </row>
    <row r="28" spans="1:10" x14ac:dyDescent="0.2">
      <c r="A28" s="203"/>
      <c r="B28" s="107" t="s">
        <v>105</v>
      </c>
      <c r="C28" s="104">
        <v>132903.33500000002</v>
      </c>
      <c r="D28" s="110">
        <v>2.2642813602208767</v>
      </c>
      <c r="E28" s="110" t="s">
        <v>103</v>
      </c>
      <c r="F28" s="110">
        <v>8.0767471211718131</v>
      </c>
      <c r="G28" s="110" t="s">
        <v>103</v>
      </c>
      <c r="J28" s="113"/>
    </row>
    <row r="29" spans="1:10" x14ac:dyDescent="0.2">
      <c r="A29" s="203"/>
      <c r="B29" s="107" t="s">
        <v>106</v>
      </c>
      <c r="C29" s="104">
        <v>145412</v>
      </c>
      <c r="D29" s="110">
        <v>9.4118518545828636</v>
      </c>
      <c r="E29" s="110" t="s">
        <v>103</v>
      </c>
      <c r="F29" s="110">
        <v>4.3965183834348665</v>
      </c>
      <c r="G29" s="110" t="s">
        <v>103</v>
      </c>
      <c r="J29" s="113"/>
    </row>
    <row r="30" spans="1:10" x14ac:dyDescent="0.2">
      <c r="A30" s="203"/>
      <c r="B30" s="107" t="s">
        <v>107</v>
      </c>
      <c r="C30" s="104">
        <v>138575.17250000002</v>
      </c>
      <c r="D30" s="110">
        <v>-4.7016941517893933</v>
      </c>
      <c r="E30" s="110" t="s">
        <v>103</v>
      </c>
      <c r="F30" s="110">
        <v>3.2360969087414704</v>
      </c>
      <c r="G30" s="110" t="s">
        <v>103</v>
      </c>
      <c r="J30" s="113"/>
    </row>
    <row r="31" spans="1:10" x14ac:dyDescent="0.2">
      <c r="A31" s="203"/>
      <c r="B31" s="107" t="s">
        <v>108</v>
      </c>
      <c r="C31" s="104">
        <v>145966.68</v>
      </c>
      <c r="D31" s="110">
        <v>5.3339334648852654</v>
      </c>
      <c r="E31" s="110" t="s">
        <v>103</v>
      </c>
      <c r="F31" s="110">
        <v>-2.0403577806149875</v>
      </c>
      <c r="G31" s="110" t="s">
        <v>103</v>
      </c>
      <c r="J31" s="113"/>
    </row>
    <row r="32" spans="1:10" x14ac:dyDescent="0.2">
      <c r="A32" s="203"/>
      <c r="B32" s="107" t="s">
        <v>109</v>
      </c>
      <c r="C32" s="104">
        <v>149321.6875</v>
      </c>
      <c r="D32" s="110">
        <v>2.2984748985179326</v>
      </c>
      <c r="E32" s="110" t="s">
        <v>103</v>
      </c>
      <c r="F32" s="110">
        <v>9.8920582149175207</v>
      </c>
      <c r="G32" s="110" t="s">
        <v>103</v>
      </c>
      <c r="J32" s="113"/>
    </row>
    <row r="33" spans="1:10" x14ac:dyDescent="0.2">
      <c r="A33" s="203"/>
      <c r="B33" s="107" t="s">
        <v>110</v>
      </c>
      <c r="C33" s="104">
        <v>144514.26250000001</v>
      </c>
      <c r="D33" s="110">
        <v>-3.2195088874815925</v>
      </c>
      <c r="E33" s="110" t="s">
        <v>103</v>
      </c>
      <c r="F33" s="110">
        <v>11.497913034501629</v>
      </c>
      <c r="G33" s="110" t="s">
        <v>103</v>
      </c>
      <c r="J33" s="113"/>
    </row>
    <row r="34" spans="1:10" x14ac:dyDescent="0.2">
      <c r="A34" s="203"/>
      <c r="B34" s="107" t="s">
        <v>111</v>
      </c>
      <c r="C34" s="104">
        <v>127301.1085</v>
      </c>
      <c r="D34" s="110">
        <v>-11.911041652376708</v>
      </c>
      <c r="E34" s="110" t="s">
        <v>103</v>
      </c>
      <c r="F34" s="110">
        <v>4.1527423073939085</v>
      </c>
      <c r="G34" s="110" t="s">
        <v>103</v>
      </c>
      <c r="J34" s="113"/>
    </row>
    <row r="35" spans="1:10" x14ac:dyDescent="0.2">
      <c r="A35" s="203">
        <v>2011</v>
      </c>
      <c r="B35" s="107" t="s">
        <v>112</v>
      </c>
      <c r="C35" s="104">
        <v>128489.5545</v>
      </c>
      <c r="D35" s="110">
        <v>0.93357081804201769</v>
      </c>
      <c r="E35" s="110">
        <v>15.687591638942777</v>
      </c>
      <c r="F35" s="110">
        <v>15.687591638942777</v>
      </c>
      <c r="G35" s="110" t="s">
        <v>103</v>
      </c>
      <c r="J35" s="113"/>
    </row>
    <row r="36" spans="1:10" x14ac:dyDescent="0.2">
      <c r="A36" s="203"/>
      <c r="B36" s="107" t="s">
        <v>113</v>
      </c>
      <c r="C36" s="104">
        <v>131901.3725</v>
      </c>
      <c r="D36" s="110">
        <v>2.6553271301131387</v>
      </c>
      <c r="E36" s="110">
        <v>5.4415764544384126</v>
      </c>
      <c r="F36" s="110">
        <v>-2.9329197509244898</v>
      </c>
      <c r="G36" s="110" t="s">
        <v>103</v>
      </c>
      <c r="J36" s="113"/>
    </row>
    <row r="37" spans="1:10" x14ac:dyDescent="0.2">
      <c r="A37" s="203"/>
      <c r="B37" s="107" t="s">
        <v>114</v>
      </c>
      <c r="C37" s="104">
        <v>152091.53749999998</v>
      </c>
      <c r="D37" s="110">
        <v>15.307016611976486</v>
      </c>
      <c r="E37" s="110">
        <v>9.4903720810626702</v>
      </c>
      <c r="F37" s="110">
        <v>17.194851423084501</v>
      </c>
      <c r="G37" s="110">
        <v>4.4037100260988948</v>
      </c>
      <c r="J37" s="113"/>
    </row>
    <row r="38" spans="1:10" x14ac:dyDescent="0.2">
      <c r="A38" s="203"/>
      <c r="B38" s="107" t="s">
        <v>102</v>
      </c>
      <c r="C38" s="104">
        <v>136291.47750000001</v>
      </c>
      <c r="D38" s="110">
        <v>-10.388520137091762</v>
      </c>
      <c r="E38" s="110">
        <v>11.21430454346104</v>
      </c>
      <c r="F38" s="110">
        <v>16.779059973888444</v>
      </c>
      <c r="G38" s="110">
        <v>6.3404274594206944</v>
      </c>
      <c r="J38" s="113"/>
    </row>
    <row r="39" spans="1:10" x14ac:dyDescent="0.2">
      <c r="A39" s="203"/>
      <c r="B39" s="107" t="s">
        <v>104</v>
      </c>
      <c r="C39" s="104">
        <v>153467.49249999999</v>
      </c>
      <c r="D39" s="110">
        <v>12.602413089255693</v>
      </c>
      <c r="E39" s="110">
        <v>12.647198930914438</v>
      </c>
      <c r="F39" s="110">
        <v>18.08765244805619</v>
      </c>
      <c r="G39" s="110">
        <v>8.3271569787189303</v>
      </c>
      <c r="J39" s="113"/>
    </row>
    <row r="40" spans="1:10" x14ac:dyDescent="0.2">
      <c r="A40" s="203"/>
      <c r="B40" s="107" t="s">
        <v>105</v>
      </c>
      <c r="C40" s="104">
        <v>148721.29750000002</v>
      </c>
      <c r="D40" s="110">
        <v>-3.0926386576622944</v>
      </c>
      <c r="E40" s="110">
        <v>12.516221316917076</v>
      </c>
      <c r="F40" s="110">
        <v>11.901855209276713</v>
      </c>
      <c r="G40" s="110">
        <v>8.6500855807102326</v>
      </c>
      <c r="J40" s="113"/>
    </row>
    <row r="41" spans="1:10" x14ac:dyDescent="0.2">
      <c r="A41" s="203"/>
      <c r="B41" s="107" t="s">
        <v>106</v>
      </c>
      <c r="C41" s="104">
        <v>159362.65999999997</v>
      </c>
      <c r="D41" s="110">
        <v>7.1552378031128683</v>
      </c>
      <c r="E41" s="110">
        <v>12.044960308942843</v>
      </c>
      <c r="F41" s="110">
        <v>9.5938849613511845</v>
      </c>
      <c r="G41" s="110">
        <v>9.1140808206383603</v>
      </c>
      <c r="J41" s="113"/>
    </row>
    <row r="42" spans="1:10" x14ac:dyDescent="0.2">
      <c r="A42" s="203"/>
      <c r="B42" s="107" t="s">
        <v>107</v>
      </c>
      <c r="C42" s="104">
        <v>171337.61000000002</v>
      </c>
      <c r="D42" s="110">
        <v>7.5142759288782113</v>
      </c>
      <c r="E42" s="110">
        <v>13.589829685851518</v>
      </c>
      <c r="F42" s="110">
        <v>23.642357363834421</v>
      </c>
      <c r="G42" s="110">
        <v>10.891026611104015</v>
      </c>
      <c r="J42" s="113"/>
    </row>
    <row r="43" spans="1:10" x14ac:dyDescent="0.2">
      <c r="A43" s="203"/>
      <c r="B43" s="107" t="s">
        <v>108</v>
      </c>
      <c r="C43" s="104">
        <v>165430.53250000003</v>
      </c>
      <c r="D43" s="110">
        <v>-3.447624546647976</v>
      </c>
      <c r="E43" s="110">
        <v>13.558405552047571</v>
      </c>
      <c r="F43" s="110">
        <v>13.334448998908544</v>
      </c>
      <c r="G43" s="110">
        <v>12.341828989827498</v>
      </c>
      <c r="J43" s="142"/>
    </row>
    <row r="44" spans="1:10" x14ac:dyDescent="0.2">
      <c r="A44" s="203"/>
      <c r="B44" s="107" t="s">
        <v>109</v>
      </c>
      <c r="C44" s="104">
        <v>154928.11999999994</v>
      </c>
      <c r="D44" s="110">
        <v>-6.3485333337726431</v>
      </c>
      <c r="E44" s="110">
        <v>12.462310109523367</v>
      </c>
      <c r="F44" s="110">
        <v>3.7546002820252999</v>
      </c>
      <c r="G44" s="110">
        <v>11.743759849028335</v>
      </c>
      <c r="J44" s="113"/>
    </row>
    <row r="45" spans="1:10" x14ac:dyDescent="0.2">
      <c r="A45" s="203"/>
      <c r="B45" s="107" t="s">
        <v>110</v>
      </c>
      <c r="C45" s="104">
        <v>140045.5465</v>
      </c>
      <c r="D45" s="110">
        <v>-9.6061150809807483</v>
      </c>
      <c r="E45" s="110">
        <v>10.943584888569525</v>
      </c>
      <c r="F45" s="110">
        <v>-3.0922318134516402</v>
      </c>
      <c r="G45" s="110">
        <v>10.425576764360954</v>
      </c>
      <c r="J45" s="113"/>
    </row>
    <row r="46" spans="1:10" x14ac:dyDescent="0.2">
      <c r="A46" s="203"/>
      <c r="B46" s="107" t="s">
        <v>111</v>
      </c>
      <c r="C46" s="104">
        <v>138050.64449999999</v>
      </c>
      <c r="D46" s="110">
        <v>-1.4244665752366492</v>
      </c>
      <c r="E46" s="110">
        <v>10.745638989748652</v>
      </c>
      <c r="F46" s="110">
        <v>8.4441809868450513</v>
      </c>
      <c r="G46" s="110">
        <v>10.745638989748652</v>
      </c>
      <c r="J46" s="113"/>
    </row>
    <row r="47" spans="1:10" x14ac:dyDescent="0.2">
      <c r="A47" s="203">
        <v>2012</v>
      </c>
      <c r="B47" s="107" t="s">
        <v>112</v>
      </c>
      <c r="C47" s="104">
        <v>135372.09000000003</v>
      </c>
      <c r="D47" s="110">
        <v>-1.9402694639357287</v>
      </c>
      <c r="E47" s="110">
        <v>5.3564941732286986</v>
      </c>
      <c r="F47" s="110">
        <v>5.3564941732286986</v>
      </c>
      <c r="G47" s="110">
        <v>9.9816564576174613</v>
      </c>
      <c r="J47" s="113"/>
    </row>
    <row r="48" spans="1:10" x14ac:dyDescent="0.2">
      <c r="A48" s="203"/>
      <c r="B48" s="107" t="s">
        <v>113</v>
      </c>
      <c r="C48" s="104">
        <v>137090.04749999996</v>
      </c>
      <c r="D48" s="110">
        <v>1.2690632906679156</v>
      </c>
      <c r="E48" s="110">
        <v>4.635803036255548</v>
      </c>
      <c r="F48" s="110">
        <v>3.9337536082120428</v>
      </c>
      <c r="G48" s="110">
        <v>10.572213942489462</v>
      </c>
      <c r="J48" s="113"/>
    </row>
    <row r="49" spans="1:10" x14ac:dyDescent="0.2">
      <c r="A49" s="203"/>
      <c r="B49" s="107" t="s">
        <v>114</v>
      </c>
      <c r="C49" s="104">
        <v>147377.21250000002</v>
      </c>
      <c r="D49" s="110">
        <v>7.50394735985489</v>
      </c>
      <c r="E49" s="110">
        <v>1.7835632137520818</v>
      </c>
      <c r="F49" s="110">
        <v>-3.0996629250328644</v>
      </c>
      <c r="G49" s="110">
        <v>8.7836692642741845</v>
      </c>
      <c r="J49" s="113"/>
    </row>
    <row r="50" spans="1:10" x14ac:dyDescent="0.2">
      <c r="A50" s="203"/>
      <c r="B50" s="107" t="s">
        <v>102</v>
      </c>
      <c r="C50" s="104">
        <v>124773.47749999998</v>
      </c>
      <c r="D50" s="110">
        <v>-15.337333782181584</v>
      </c>
      <c r="E50" s="110">
        <v>-0.75825657552817116</v>
      </c>
      <c r="F50" s="110">
        <v>-8.4510053095579902</v>
      </c>
      <c r="G50" s="110">
        <v>6.8097623455679379</v>
      </c>
      <c r="J50" s="113"/>
    </row>
    <row r="51" spans="1:10" x14ac:dyDescent="0.2">
      <c r="A51" s="203"/>
      <c r="B51" s="107" t="s">
        <v>104</v>
      </c>
      <c r="C51" s="104">
        <v>149577.6225</v>
      </c>
      <c r="D51" s="110">
        <v>19.879340944072045</v>
      </c>
      <c r="E51" s="110">
        <v>-1.146469590723076</v>
      </c>
      <c r="F51" s="110">
        <v>-2.5346540408223595</v>
      </c>
      <c r="G51" s="110">
        <v>5.090105819285573</v>
      </c>
      <c r="J51" s="113"/>
    </row>
    <row r="52" spans="1:10" x14ac:dyDescent="0.2">
      <c r="A52" s="203"/>
      <c r="B52" s="107" t="s">
        <v>105</v>
      </c>
      <c r="C52" s="104">
        <v>135130.24249999999</v>
      </c>
      <c r="D52" s="110">
        <v>-9.6587843545915426</v>
      </c>
      <c r="E52" s="110">
        <v>-2.5432417526834894</v>
      </c>
      <c r="F52" s="110">
        <v>-9.1386070646674042</v>
      </c>
      <c r="G52" s="110">
        <v>3.3149462258164508</v>
      </c>
      <c r="J52" s="113"/>
    </row>
    <row r="53" spans="1:10" x14ac:dyDescent="0.2">
      <c r="A53" s="203"/>
      <c r="B53" s="107" t="s">
        <v>106</v>
      </c>
      <c r="C53" s="104">
        <v>136618.12749999997</v>
      </c>
      <c r="D53" s="110">
        <v>1.1010747649623953</v>
      </c>
      <c r="E53" s="110">
        <v>-4.39329470994827</v>
      </c>
      <c r="F53" s="110">
        <v>-14.272184274534572</v>
      </c>
      <c r="G53" s="110">
        <v>1.1495874728001843</v>
      </c>
      <c r="J53" s="113"/>
    </row>
    <row r="54" spans="1:10" x14ac:dyDescent="0.2">
      <c r="A54" s="203"/>
      <c r="B54" s="107" t="s">
        <v>107</v>
      </c>
      <c r="C54" s="104">
        <v>142263.86099999998</v>
      </c>
      <c r="D54" s="110">
        <v>4.1324922272851339</v>
      </c>
      <c r="E54" s="110">
        <v>-6.2166896040297797</v>
      </c>
      <c r="F54" s="110">
        <v>-16.968690645328856</v>
      </c>
      <c r="G54" s="110">
        <v>-2.4079378355491898</v>
      </c>
      <c r="J54" s="113"/>
    </row>
    <row r="55" spans="1:10" x14ac:dyDescent="0.2">
      <c r="A55" s="203"/>
      <c r="B55" s="107" t="s">
        <v>108</v>
      </c>
      <c r="C55" s="104">
        <v>129262.96749999996</v>
      </c>
      <c r="D55" s="110">
        <v>-9.1385777165151065</v>
      </c>
      <c r="E55" s="110">
        <v>-8.1381049787823905</v>
      </c>
      <c r="F55" s="110">
        <v>-21.862690310810716</v>
      </c>
      <c r="G55" s="110">
        <v>-5.5275954327977272</v>
      </c>
      <c r="J55" s="113"/>
    </row>
    <row r="56" spans="1:10" x14ac:dyDescent="0.2">
      <c r="A56" s="203"/>
      <c r="B56" s="107" t="s">
        <v>109</v>
      </c>
      <c r="C56" s="104">
        <v>132757.67600000001</v>
      </c>
      <c r="D56" s="110">
        <v>2.7035651181379849</v>
      </c>
      <c r="E56" s="110">
        <v>-8.7747290197273351</v>
      </c>
      <c r="F56" s="110">
        <v>-14.310148474014884</v>
      </c>
      <c r="G56" s="110">
        <v>-7.0760452169849053</v>
      </c>
      <c r="J56" s="113"/>
    </row>
    <row r="57" spans="1:10" x14ac:dyDescent="0.2">
      <c r="A57" s="203"/>
      <c r="B57" s="107" t="s">
        <v>110</v>
      </c>
      <c r="C57" s="104">
        <v>134876.13749999992</v>
      </c>
      <c r="D57" s="110">
        <v>1.5957356017590296</v>
      </c>
      <c r="E57" s="110">
        <v>-8.3411774449053233</v>
      </c>
      <c r="F57" s="110">
        <v>-3.6912341228930612</v>
      </c>
      <c r="G57" s="110">
        <v>-7.1335177827203005</v>
      </c>
      <c r="J57" s="113"/>
    </row>
    <row r="58" spans="1:10" x14ac:dyDescent="0.2">
      <c r="A58" s="203"/>
      <c r="B58" s="107" t="s">
        <v>111</v>
      </c>
      <c r="C58" s="104">
        <v>113626.21549999996</v>
      </c>
      <c r="D58" s="110">
        <v>-15.755138302355354</v>
      </c>
      <c r="E58" s="110">
        <v>-9.0663754878918201</v>
      </c>
      <c r="F58" s="110">
        <v>-17.692368687203075</v>
      </c>
      <c r="G58" s="110">
        <v>-9.0663754878918201</v>
      </c>
      <c r="J58" s="113"/>
    </row>
    <row r="59" spans="1:10" x14ac:dyDescent="0.2">
      <c r="A59" s="203">
        <v>2013</v>
      </c>
      <c r="B59" s="107" t="s">
        <v>112</v>
      </c>
      <c r="C59" s="104">
        <v>108481.2415</v>
      </c>
      <c r="D59" s="110">
        <v>-4.5279814850473166</v>
      </c>
      <c r="E59" s="110">
        <v>-19.864396346396084</v>
      </c>
      <c r="F59" s="110">
        <v>-19.864396346396084</v>
      </c>
      <c r="G59" s="110">
        <v>-10.92140517008653</v>
      </c>
      <c r="J59" s="113"/>
    </row>
    <row r="60" spans="1:10" x14ac:dyDescent="0.2">
      <c r="A60" s="203"/>
      <c r="B60" s="107" t="s">
        <v>113</v>
      </c>
      <c r="C60" s="104">
        <v>116766.05250000003</v>
      </c>
      <c r="D60" s="110">
        <v>7.6370908789793246</v>
      </c>
      <c r="E60" s="110">
        <v>-17.328955844369354</v>
      </c>
      <c r="F60" s="110">
        <v>-14.825288465962439</v>
      </c>
      <c r="G60" s="110">
        <v>-12.313333867384134</v>
      </c>
      <c r="J60" s="113"/>
    </row>
    <row r="61" spans="1:10" x14ac:dyDescent="0.2">
      <c r="A61" s="203"/>
      <c r="B61" s="107" t="s">
        <v>114</v>
      </c>
      <c r="C61" s="104">
        <v>108746.16250000001</v>
      </c>
      <c r="D61" s="110">
        <v>-6.8683404365322946</v>
      </c>
      <c r="E61" s="110">
        <v>-20.447319552109612</v>
      </c>
      <c r="F61" s="110">
        <v>-26.212363054430831</v>
      </c>
      <c r="G61" s="110">
        <v>-14.243275308153148</v>
      </c>
      <c r="J61" s="113"/>
    </row>
    <row r="62" spans="1:10" x14ac:dyDescent="0.2">
      <c r="A62" s="203"/>
      <c r="B62" s="107" t="s">
        <v>102</v>
      </c>
      <c r="C62" s="104">
        <v>131996.55449999997</v>
      </c>
      <c r="D62" s="110">
        <v>21.380425263282255</v>
      </c>
      <c r="E62" s="110">
        <v>-14.436460643226379</v>
      </c>
      <c r="F62" s="110">
        <v>5.7889522234402691</v>
      </c>
      <c r="G62" s="110">
        <v>-13.280383800071293</v>
      </c>
      <c r="J62" s="113"/>
    </row>
    <row r="63" spans="1:10" x14ac:dyDescent="0.2">
      <c r="A63" s="203"/>
      <c r="B63" s="107" t="s">
        <v>104</v>
      </c>
      <c r="C63" s="104">
        <v>124743.45750000003</v>
      </c>
      <c r="D63" s="110">
        <v>-5.4949138842862233</v>
      </c>
      <c r="E63" s="110">
        <v>-14.903256231773266</v>
      </c>
      <c r="F63" s="110">
        <v>-16.602861166615991</v>
      </c>
      <c r="G63" s="110">
        <v>-14.491448976992071</v>
      </c>
      <c r="J63" s="113"/>
    </row>
    <row r="64" spans="1:10" x14ac:dyDescent="0.2">
      <c r="A64" s="203"/>
      <c r="B64" s="107" t="s">
        <v>105</v>
      </c>
      <c r="C64" s="104">
        <v>125032.59400000001</v>
      </c>
      <c r="D64" s="110">
        <v>0.23178490142456987</v>
      </c>
      <c r="E64" s="110">
        <v>-13.692487240091356</v>
      </c>
      <c r="F64" s="110">
        <v>-7.4725304367007084</v>
      </c>
      <c r="G64" s="110">
        <v>-14.404790650841637</v>
      </c>
      <c r="J64" s="113"/>
    </row>
    <row r="65" spans="1:10" x14ac:dyDescent="0.2">
      <c r="A65" s="203"/>
      <c r="B65" s="107" t="s">
        <v>106</v>
      </c>
      <c r="C65" s="104">
        <v>137889.37499999997</v>
      </c>
      <c r="D65" s="110">
        <v>10.282743554052765</v>
      </c>
      <c r="E65" s="110">
        <v>-11.624274765145037</v>
      </c>
      <c r="F65" s="110">
        <v>0.93051158236669984</v>
      </c>
      <c r="G65" s="110">
        <v>-13.209935316637612</v>
      </c>
      <c r="J65" s="113"/>
    </row>
    <row r="66" spans="1:10" x14ac:dyDescent="0.2">
      <c r="A66" s="203"/>
      <c r="B66" s="107" t="s">
        <v>107</v>
      </c>
      <c r="C66" s="104">
        <v>128223.98950000003</v>
      </c>
      <c r="D66" s="110">
        <v>-7.0095215820652923</v>
      </c>
      <c r="E66" s="110">
        <v>-11.398930553570796</v>
      </c>
      <c r="F66" s="110">
        <v>-9.8688953057445516</v>
      </c>
      <c r="G66" s="110">
        <v>-12.554077073123992</v>
      </c>
      <c r="J66" s="113"/>
    </row>
    <row r="67" spans="1:10" x14ac:dyDescent="0.2">
      <c r="A67" s="203"/>
      <c r="B67" s="107" t="s">
        <v>108</v>
      </c>
      <c r="C67" s="104">
        <v>133647.18450000003</v>
      </c>
      <c r="D67" s="110">
        <v>4.2294698684289589</v>
      </c>
      <c r="E67" s="110">
        <v>-9.8539330887939194</v>
      </c>
      <c r="F67" s="110">
        <v>3.3917038149383849</v>
      </c>
      <c r="G67" s="110">
        <v>-10.398345587901158</v>
      </c>
      <c r="J67" s="113"/>
    </row>
    <row r="68" spans="1:10" x14ac:dyDescent="0.2">
      <c r="A68" s="203"/>
      <c r="B68" s="107" t="s">
        <v>109</v>
      </c>
      <c r="C68" s="104">
        <v>136997.50199999998</v>
      </c>
      <c r="D68" s="110">
        <v>2.5068373213652961</v>
      </c>
      <c r="E68" s="110">
        <v>-8.589783059119128</v>
      </c>
      <c r="F68" s="110">
        <v>3.1936578944030014</v>
      </c>
      <c r="G68" s="110">
        <v>-8.9359525028325884</v>
      </c>
      <c r="J68" s="113"/>
    </row>
    <row r="69" spans="1:10" x14ac:dyDescent="0.2">
      <c r="A69" s="203"/>
      <c r="B69" s="107" t="s">
        <v>110</v>
      </c>
      <c r="C69" s="104">
        <v>122189.72500000001</v>
      </c>
      <c r="D69" s="110">
        <v>-10.808793433328423</v>
      </c>
      <c r="E69" s="110">
        <v>-8.66292406528013</v>
      </c>
      <c r="F69" s="110">
        <v>-9.4059725724277463</v>
      </c>
      <c r="G69" s="110">
        <v>-9.4215404841955674</v>
      </c>
      <c r="J69" s="113"/>
    </row>
    <row r="70" spans="1:10" x14ac:dyDescent="0.2">
      <c r="A70" s="203"/>
      <c r="B70" s="107" t="s">
        <v>111</v>
      </c>
      <c r="C70" s="104">
        <v>115621.51400000002</v>
      </c>
      <c r="D70" s="110">
        <v>-5.375420069076986</v>
      </c>
      <c r="E70" s="110">
        <v>-7.93156782428317</v>
      </c>
      <c r="F70" s="110">
        <v>1.7560194988629707</v>
      </c>
      <c r="G70" s="110">
        <v>-7.93156782428317</v>
      </c>
      <c r="J70" s="113"/>
    </row>
    <row r="71" spans="1:10" x14ac:dyDescent="0.2">
      <c r="A71" s="203">
        <v>2014</v>
      </c>
      <c r="B71" s="107" t="s">
        <v>112</v>
      </c>
      <c r="C71" s="104">
        <v>109251.0855</v>
      </c>
      <c r="D71" s="110">
        <v>-5.5097258975522649</v>
      </c>
      <c r="E71" s="110">
        <v>0.70965633261119709</v>
      </c>
      <c r="F71" s="110">
        <v>0.70965633261119709</v>
      </c>
      <c r="G71" s="110">
        <v>-6.3278947454164403</v>
      </c>
      <c r="J71" s="113"/>
    </row>
    <row r="72" spans="1:10" x14ac:dyDescent="0.2">
      <c r="A72" s="203"/>
      <c r="B72" s="107" t="s">
        <v>113</v>
      </c>
      <c r="C72" s="104">
        <v>118672.92750000005</v>
      </c>
      <c r="D72" s="110">
        <v>8.624025982789929</v>
      </c>
      <c r="E72" s="110">
        <v>1.1883467954114435</v>
      </c>
      <c r="F72" s="110">
        <v>1.6330731057299541</v>
      </c>
      <c r="G72" s="110">
        <v>-4.9951143066697901</v>
      </c>
      <c r="J72" s="113"/>
    </row>
    <row r="73" spans="1:10" x14ac:dyDescent="0.2">
      <c r="A73" s="203"/>
      <c r="B73" s="107" t="s">
        <v>114</v>
      </c>
      <c r="C73" s="104">
        <v>131157.95400000003</v>
      </c>
      <c r="D73" s="110">
        <v>10.520534685554095</v>
      </c>
      <c r="E73" s="110">
        <v>7.51167725347337</v>
      </c>
      <c r="F73" s="110">
        <v>20.60927115474076</v>
      </c>
      <c r="G73" s="110">
        <v>-1.1387664696346333</v>
      </c>
      <c r="J73" s="113"/>
    </row>
    <row r="74" spans="1:10" x14ac:dyDescent="0.2">
      <c r="A74" s="203"/>
      <c r="B74" s="107" t="s">
        <v>102</v>
      </c>
      <c r="C74" s="104">
        <v>126760.15500000003</v>
      </c>
      <c r="D74" s="110">
        <v>-3.3530555074074986</v>
      </c>
      <c r="E74" s="110">
        <v>4.2602009767114923</v>
      </c>
      <c r="F74" s="110">
        <v>-3.9670728677997036</v>
      </c>
      <c r="G74" s="110">
        <v>-1.9424285388688567</v>
      </c>
      <c r="J74" s="113"/>
    </row>
    <row r="75" spans="1:10" x14ac:dyDescent="0.2">
      <c r="A75" s="203"/>
      <c r="B75" s="107" t="s">
        <v>104</v>
      </c>
      <c r="C75" s="104">
        <v>142802.79550000001</v>
      </c>
      <c r="D75" s="110">
        <v>12.655901611985222</v>
      </c>
      <c r="E75" s="110">
        <v>6.4176910606174697</v>
      </c>
      <c r="F75" s="110">
        <v>14.477182500733532</v>
      </c>
      <c r="G75" s="110">
        <v>0.85648872271035792</v>
      </c>
      <c r="J75" s="113"/>
    </row>
    <row r="76" spans="1:10" x14ac:dyDescent="0.2">
      <c r="A76" s="203"/>
      <c r="B76" s="107" t="s">
        <v>105</v>
      </c>
      <c r="C76" s="104">
        <v>115963.87000000002</v>
      </c>
      <c r="D76" s="110">
        <v>-18.79439783095842</v>
      </c>
      <c r="E76" s="110">
        <v>4.0296301419012748</v>
      </c>
      <c r="F76" s="110">
        <v>-7.2530879428127299</v>
      </c>
      <c r="G76" s="110">
        <v>0.93059390314911283</v>
      </c>
      <c r="J76" s="113"/>
    </row>
    <row r="77" spans="1:10" x14ac:dyDescent="0.2">
      <c r="A77" s="203"/>
      <c r="B77" s="107" t="s">
        <v>106</v>
      </c>
      <c r="C77" s="104">
        <v>138051.54550000001</v>
      </c>
      <c r="D77" s="110">
        <v>19.047032062658808</v>
      </c>
      <c r="E77" s="110">
        <v>3.3977286649685245</v>
      </c>
      <c r="F77" s="110">
        <v>0.11760913413381147</v>
      </c>
      <c r="G77" s="110">
        <v>0.85618633005788425</v>
      </c>
      <c r="J77" s="113"/>
    </row>
    <row r="78" spans="1:10" x14ac:dyDescent="0.2">
      <c r="A78" s="203"/>
      <c r="B78" s="107" t="s">
        <v>107</v>
      </c>
      <c r="C78" s="104">
        <v>129830.41400000002</v>
      </c>
      <c r="D78" s="110">
        <v>-5.9551173224641545</v>
      </c>
      <c r="E78" s="110">
        <v>3.1176251541931821</v>
      </c>
      <c r="F78" s="110">
        <v>1.2528267965020712</v>
      </c>
      <c r="G78" s="110">
        <v>1.9126375400180695</v>
      </c>
      <c r="J78" s="113"/>
    </row>
    <row r="79" spans="1:10" x14ac:dyDescent="0.2">
      <c r="A79" s="203"/>
      <c r="B79" s="107" t="s">
        <v>108</v>
      </c>
      <c r="C79" s="104">
        <v>138849.77050000001</v>
      </c>
      <c r="D79" s="110">
        <v>6.9470289912192618</v>
      </c>
      <c r="E79" s="110">
        <v>3.2104931994264563</v>
      </c>
      <c r="F79" s="110">
        <v>3.8927763569908791</v>
      </c>
      <c r="G79" s="110">
        <v>1.961710320329435</v>
      </c>
      <c r="J79" s="113"/>
    </row>
    <row r="80" spans="1:10" x14ac:dyDescent="0.2">
      <c r="A80" s="203"/>
      <c r="B80" s="107" t="s">
        <v>109</v>
      </c>
      <c r="C80" s="104">
        <v>146733.22999999998</v>
      </c>
      <c r="D80" s="110">
        <v>5.6776899750078824</v>
      </c>
      <c r="E80" s="110">
        <v>3.6366273119259995</v>
      </c>
      <c r="F80" s="110">
        <v>7.1065003798390425</v>
      </c>
      <c r="G80" s="110">
        <v>2.3223121495839827</v>
      </c>
      <c r="J80" s="113"/>
    </row>
    <row r="81" spans="1:10" x14ac:dyDescent="0.2">
      <c r="A81" s="203"/>
      <c r="B81" s="107" t="s">
        <v>110</v>
      </c>
      <c r="C81" s="104">
        <v>135700.53450000004</v>
      </c>
      <c r="D81" s="110">
        <v>-7.5188800110240539</v>
      </c>
      <c r="E81" s="110">
        <v>4.2961990958382268</v>
      </c>
      <c r="F81" s="110">
        <v>11.057238650794933</v>
      </c>
      <c r="G81" s="110">
        <v>4.1022709720073269</v>
      </c>
      <c r="J81" s="113"/>
    </row>
    <row r="82" spans="1:10" x14ac:dyDescent="0.2">
      <c r="A82" s="203"/>
      <c r="B82" s="107" t="s">
        <v>111</v>
      </c>
      <c r="C82" s="104">
        <v>121399.81650000002</v>
      </c>
      <c r="D82" s="110">
        <v>-10.538438962449348</v>
      </c>
      <c r="E82" s="110">
        <v>4.3506145037246036</v>
      </c>
      <c r="F82" s="110">
        <v>4.9976014844434591</v>
      </c>
      <c r="G82" s="110">
        <v>4.3506145037246036</v>
      </c>
      <c r="J82" s="113"/>
    </row>
    <row r="83" spans="1:10" x14ac:dyDescent="0.2">
      <c r="A83" s="203">
        <v>2015</v>
      </c>
      <c r="B83" s="107" t="s">
        <v>112</v>
      </c>
      <c r="C83" s="104">
        <v>112098.98649999997</v>
      </c>
      <c r="D83" s="110">
        <v>-7.6613213002674101</v>
      </c>
      <c r="E83" s="110">
        <v>2.6067484702474442</v>
      </c>
      <c r="F83" s="110">
        <v>2.6067484702474442</v>
      </c>
      <c r="G83" s="110">
        <v>4.4877318620490714</v>
      </c>
      <c r="J83" s="113"/>
    </row>
    <row r="84" spans="1:10" x14ac:dyDescent="0.2">
      <c r="A84" s="203"/>
      <c r="B84" s="107" t="s">
        <v>113</v>
      </c>
      <c r="C84" s="104">
        <v>127126.86399999999</v>
      </c>
      <c r="D84" s="110">
        <v>13.405899526129982</v>
      </c>
      <c r="E84" s="110">
        <v>4.9585988554878169</v>
      </c>
      <c r="F84" s="110">
        <v>7.1237279454489988</v>
      </c>
      <c r="G84" s="110">
        <v>4.9205137655847775</v>
      </c>
      <c r="J84" s="113"/>
    </row>
    <row r="85" spans="1:10" x14ac:dyDescent="0.2">
      <c r="A85" s="203"/>
      <c r="B85" s="107" t="s">
        <v>114</v>
      </c>
      <c r="C85" s="104">
        <v>141033.92000000001</v>
      </c>
      <c r="D85" s="110">
        <v>10.939510000026441</v>
      </c>
      <c r="E85" s="110">
        <v>5.8977630308012507</v>
      </c>
      <c r="F85" s="110">
        <v>7.5298262124460891</v>
      </c>
      <c r="G85" s="110">
        <v>4.0205278858011395</v>
      </c>
      <c r="J85" s="113"/>
    </row>
    <row r="86" spans="1:10" x14ac:dyDescent="0.2">
      <c r="A86" s="203"/>
      <c r="B86" s="107" t="s">
        <v>102</v>
      </c>
      <c r="C86" s="104">
        <v>131576.26300000004</v>
      </c>
      <c r="D86" s="110">
        <v>-6.7059449244550322</v>
      </c>
      <c r="E86" s="110">
        <v>5.3502795091117994</v>
      </c>
      <c r="F86" s="110">
        <v>3.7993863292451913</v>
      </c>
      <c r="G86" s="110">
        <v>4.7001149337775328</v>
      </c>
      <c r="J86" s="113"/>
    </row>
    <row r="87" spans="1:10" x14ac:dyDescent="0.2">
      <c r="A87" s="203"/>
      <c r="B87" s="107" t="s">
        <v>104</v>
      </c>
      <c r="C87" s="104">
        <v>146470.13499999998</v>
      </c>
      <c r="D87" s="110">
        <v>11.319573652885961</v>
      </c>
      <c r="E87" s="110">
        <v>4.7182837519719412</v>
      </c>
      <c r="F87" s="110">
        <v>2.5681146417052991</v>
      </c>
      <c r="G87" s="110">
        <v>3.7028409249381111</v>
      </c>
      <c r="J87" s="113"/>
    </row>
    <row r="88" spans="1:10" x14ac:dyDescent="0.2">
      <c r="A88" s="203"/>
      <c r="B88" s="107" t="s">
        <v>105</v>
      </c>
      <c r="C88" s="104">
        <v>131352.20150000002</v>
      </c>
      <c r="D88" s="110">
        <v>-10.3215126414678</v>
      </c>
      <c r="E88" s="110">
        <v>6.0501008390261513</v>
      </c>
      <c r="F88" s="110">
        <v>13.269936144766458</v>
      </c>
      <c r="G88" s="110">
        <v>5.3348323478555226</v>
      </c>
      <c r="J88" s="113"/>
    </row>
    <row r="89" spans="1:10" x14ac:dyDescent="0.2">
      <c r="A89" s="203"/>
      <c r="B89" s="107" t="s">
        <v>106</v>
      </c>
      <c r="C89" s="104">
        <v>149182.25199999998</v>
      </c>
      <c r="D89" s="110">
        <v>13.57423042506063</v>
      </c>
      <c r="E89" s="110">
        <v>6.3648820389439642</v>
      </c>
      <c r="F89" s="110">
        <v>8.0627177766727556</v>
      </c>
      <c r="G89" s="110">
        <v>6.0561904827521884</v>
      </c>
      <c r="J89" s="113"/>
    </row>
    <row r="90" spans="1:10" x14ac:dyDescent="0.2">
      <c r="A90" s="203"/>
      <c r="B90" s="107" t="s">
        <v>107</v>
      </c>
      <c r="C90" s="104">
        <v>141120.04699999999</v>
      </c>
      <c r="D90" s="110">
        <v>-5.4042655154448171</v>
      </c>
      <c r="E90" s="110">
        <v>6.663756898511175</v>
      </c>
      <c r="F90" s="110">
        <v>8.6956766540080324</v>
      </c>
      <c r="G90" s="110">
        <v>6.6864506059793882</v>
      </c>
      <c r="J90" s="113"/>
    </row>
    <row r="91" spans="1:10" x14ac:dyDescent="0.2">
      <c r="A91" s="203"/>
      <c r="B91" s="107" t="s">
        <v>108</v>
      </c>
      <c r="C91" s="104">
        <v>148038.60750000001</v>
      </c>
      <c r="D91" s="110">
        <v>4.9026064312464479</v>
      </c>
      <c r="E91" s="110">
        <v>6.6582177761324024</v>
      </c>
      <c r="F91" s="110">
        <v>6.6178265667353076</v>
      </c>
      <c r="G91" s="110">
        <v>6.9248534120359917</v>
      </c>
      <c r="J91" s="113"/>
    </row>
    <row r="92" spans="1:10" x14ac:dyDescent="0.2">
      <c r="A92" s="203"/>
      <c r="B92" s="107" t="s">
        <v>109</v>
      </c>
      <c r="C92" s="104">
        <v>144372.90950000001</v>
      </c>
      <c r="D92" s="110">
        <v>-2.4761770337511479</v>
      </c>
      <c r="E92" s="110">
        <v>5.7237455609200572</v>
      </c>
      <c r="F92" s="110">
        <v>-1.6085793926842396</v>
      </c>
      <c r="G92" s="110">
        <v>6.0933957505026948</v>
      </c>
      <c r="J92" s="113"/>
    </row>
    <row r="93" spans="1:10" x14ac:dyDescent="0.2">
      <c r="A93" s="203"/>
      <c r="B93" s="107" t="s">
        <v>110</v>
      </c>
      <c r="C93" s="104">
        <v>125640.85700000003</v>
      </c>
      <c r="D93" s="110">
        <v>-12.97476968835346</v>
      </c>
      <c r="E93" s="110">
        <v>4.4803956805803402</v>
      </c>
      <c r="F93" s="110">
        <v>-7.413145082343064</v>
      </c>
      <c r="G93" s="110">
        <v>4.5189914469085046</v>
      </c>
      <c r="J93" s="113"/>
    </row>
    <row r="94" spans="1:10" x14ac:dyDescent="0.2">
      <c r="A94" s="203"/>
      <c r="B94" s="107" t="s">
        <v>111</v>
      </c>
      <c r="C94" s="104">
        <v>125302.997</v>
      </c>
      <c r="D94" s="110">
        <f t="shared" ref="D94:D140" si="0">100*(C94/C93-1)</f>
        <v>-0.26890934053405147</v>
      </c>
      <c r="E94" s="110">
        <v>4.381627855410164</v>
      </c>
      <c r="F94" s="110">
        <v>3.2151453046059375</v>
      </c>
      <c r="G94" s="110">
        <v>4.381627855410164</v>
      </c>
      <c r="J94" s="113"/>
    </row>
    <row r="95" spans="1:10" x14ac:dyDescent="0.2">
      <c r="A95" s="203">
        <v>2016</v>
      </c>
      <c r="B95" s="107" t="s">
        <v>112</v>
      </c>
      <c r="C95" s="104">
        <v>105575.17850000005</v>
      </c>
      <c r="D95" s="110">
        <f t="shared" si="0"/>
        <v>-15.744091500062007</v>
      </c>
      <c r="E95" s="110">
        <v>-5.8196850869832844</v>
      </c>
      <c r="F95" s="110">
        <v>-5.8196850869832844</v>
      </c>
      <c r="G95" s="110">
        <v>3.7721054336113946</v>
      </c>
      <c r="J95" s="113"/>
    </row>
    <row r="96" spans="1:10" x14ac:dyDescent="0.2">
      <c r="A96" s="203"/>
      <c r="B96" s="107" t="s">
        <v>113</v>
      </c>
      <c r="C96" s="104">
        <v>134611.02050000001</v>
      </c>
      <c r="D96" s="110">
        <f t="shared" si="0"/>
        <v>27.502527026274404</v>
      </c>
      <c r="E96" s="110">
        <v>0.40144010272842312</v>
      </c>
      <c r="F96" s="110">
        <v>5.8871557627662607</v>
      </c>
      <c r="G96" s="110">
        <v>3.6898397971943497</v>
      </c>
      <c r="J96" s="113"/>
    </row>
    <row r="97" spans="1:10" x14ac:dyDescent="0.2">
      <c r="A97" s="203"/>
      <c r="B97" s="107" t="s">
        <v>114</v>
      </c>
      <c r="C97" s="104">
        <v>124942.67349999998</v>
      </c>
      <c r="D97" s="110">
        <f t="shared" si="0"/>
        <v>-7.1824334769084004</v>
      </c>
      <c r="E97" s="110">
        <v>-3.9790951275504249</v>
      </c>
      <c r="F97" s="110">
        <v>-11.409486809981628</v>
      </c>
      <c r="G97" s="110">
        <v>2.0194247210671756</v>
      </c>
      <c r="J97" s="113"/>
    </row>
    <row r="98" spans="1:10" x14ac:dyDescent="0.2">
      <c r="A98" s="203"/>
      <c r="B98" s="107" t="s">
        <v>102</v>
      </c>
      <c r="C98" s="104">
        <v>130451.64550000001</v>
      </c>
      <c r="D98" s="110">
        <f t="shared" si="0"/>
        <v>4.409199711898304</v>
      </c>
      <c r="E98" s="110">
        <v>-3.175922450954205</v>
      </c>
      <c r="F98" s="110">
        <v>-0.85472673745112804</v>
      </c>
      <c r="G98" s="110">
        <v>1.6375561822807416</v>
      </c>
      <c r="J98" s="113"/>
    </row>
    <row r="99" spans="1:10" x14ac:dyDescent="0.2">
      <c r="A99" s="203"/>
      <c r="B99" s="107" t="s">
        <v>104</v>
      </c>
      <c r="C99" s="104">
        <v>125100.82950000002</v>
      </c>
      <c r="D99" s="110">
        <f t="shared" si="0"/>
        <v>-4.1017619819904816</v>
      </c>
      <c r="E99" s="110">
        <v>-5.715398518250403</v>
      </c>
      <c r="F99" s="110">
        <v>-14.589530828246977</v>
      </c>
      <c r="G99" s="110">
        <v>5.4003685636527798E-2</v>
      </c>
      <c r="J99" s="113"/>
    </row>
    <row r="100" spans="1:10" x14ac:dyDescent="0.2">
      <c r="A100" s="203"/>
      <c r="B100" s="107" t="s">
        <v>105</v>
      </c>
      <c r="C100" s="104">
        <v>125139.16950000009</v>
      </c>
      <c r="D100" s="110">
        <f t="shared" si="0"/>
        <v>3.0647278801665401E-2</v>
      </c>
      <c r="E100" s="110">
        <v>-5.5514960222608707</v>
      </c>
      <c r="F100" s="110">
        <v>-4.7300554760781317</v>
      </c>
      <c r="G100" s="110">
        <v>-1.2964121357731284</v>
      </c>
      <c r="J100" s="113"/>
    </row>
    <row r="101" spans="1:10" x14ac:dyDescent="0.2">
      <c r="A101" s="203"/>
      <c r="B101" s="107" t="s">
        <v>106</v>
      </c>
      <c r="C101" s="104">
        <v>117583.46900000001</v>
      </c>
      <c r="D101" s="110">
        <f t="shared" si="0"/>
        <v>-6.0378381366835487</v>
      </c>
      <c r="E101" s="110">
        <v>-8.0350843617416405</v>
      </c>
      <c r="F101" s="110">
        <v>-21.181328593967041</v>
      </c>
      <c r="G101" s="110">
        <v>-3.9392317414718603</v>
      </c>
      <c r="J101" s="113"/>
    </row>
    <row r="102" spans="1:10" x14ac:dyDescent="0.2">
      <c r="A102" s="203"/>
      <c r="B102" s="107" t="s">
        <v>107</v>
      </c>
      <c r="C102" s="104">
        <v>129418.17500000006</v>
      </c>
      <c r="D102" s="110">
        <f t="shared" si="0"/>
        <v>10.064940336128414</v>
      </c>
      <c r="E102" s="110">
        <v>-8.0686742120605679</v>
      </c>
      <c r="F102" s="110">
        <v>-8.2921400954465092</v>
      </c>
      <c r="G102" s="110">
        <v>-5.3287404635649072</v>
      </c>
      <c r="J102" s="113"/>
    </row>
    <row r="103" spans="1:10" x14ac:dyDescent="0.2">
      <c r="A103" s="203"/>
      <c r="B103" s="107" t="s">
        <v>108</v>
      </c>
      <c r="C103" s="104">
        <v>129249.09649999997</v>
      </c>
      <c r="D103" s="110">
        <f t="shared" si="0"/>
        <v>-0.13064509679578951</v>
      </c>
      <c r="E103" s="110">
        <v>-8.6260652613666107</v>
      </c>
      <c r="F103" s="110">
        <v>-12.692304607093829</v>
      </c>
      <c r="G103" s="110">
        <v>-7.0132695253686261</v>
      </c>
      <c r="J103" s="113"/>
    </row>
    <row r="104" spans="1:10" x14ac:dyDescent="0.2">
      <c r="A104" s="203"/>
      <c r="B104" s="107" t="s">
        <v>109</v>
      </c>
      <c r="C104" s="104">
        <v>129866.50199999999</v>
      </c>
      <c r="D104" s="110">
        <f t="shared" si="0"/>
        <v>0.47768651133279771</v>
      </c>
      <c r="E104" s="110">
        <v>-8.7756388338811604</v>
      </c>
      <c r="F104" s="110">
        <v>-10.047873628258507</v>
      </c>
      <c r="G104" s="110">
        <v>-7.7688282941586024</v>
      </c>
      <c r="J104" s="113"/>
    </row>
    <row r="105" spans="1:10" x14ac:dyDescent="0.2">
      <c r="A105" s="203"/>
      <c r="B105" s="107" t="s">
        <v>110</v>
      </c>
      <c r="C105" s="104">
        <v>123934.87549999997</v>
      </c>
      <c r="D105" s="110">
        <f t="shared" si="0"/>
        <v>-4.5674799957267087</v>
      </c>
      <c r="E105" s="110">
        <v>-8.1534942950426519</v>
      </c>
      <c r="F105" s="110">
        <v>-1.3578238327362269</v>
      </c>
      <c r="G105" s="110">
        <v>-7.3012404962935706</v>
      </c>
      <c r="J105" s="113"/>
    </row>
    <row r="106" spans="1:10" x14ac:dyDescent="0.2">
      <c r="A106" s="203"/>
      <c r="B106" s="107" t="s">
        <v>111</v>
      </c>
      <c r="C106" s="104">
        <v>121787.27050000003</v>
      </c>
      <c r="D106" s="110">
        <f t="shared" si="0"/>
        <v>-1.7328496045489139</v>
      </c>
      <c r="E106" s="110">
        <v>-7.7407067634223452</v>
      </c>
      <c r="F106" s="110">
        <v>-2.8057800564817881</v>
      </c>
      <c r="G106" s="110">
        <v>-7.7407067634223452</v>
      </c>
      <c r="J106" s="113"/>
    </row>
    <row r="107" spans="1:10" x14ac:dyDescent="0.2">
      <c r="A107" s="203">
        <v>2017</v>
      </c>
      <c r="B107" s="107" t="s">
        <v>112</v>
      </c>
      <c r="C107" s="104">
        <v>111994.49250000002</v>
      </c>
      <c r="D107" s="110">
        <f t="shared" si="0"/>
        <v>-8.0408879842659768</v>
      </c>
      <c r="E107" s="110">
        <v>6.0803250263980813</v>
      </c>
      <c r="F107" s="110">
        <v>6.0803250263980813</v>
      </c>
      <c r="G107" s="110">
        <v>-6.9713974541164125</v>
      </c>
      <c r="J107" s="113"/>
    </row>
    <row r="108" spans="1:10" x14ac:dyDescent="0.2">
      <c r="A108" s="203"/>
      <c r="B108" s="107" t="s">
        <v>113</v>
      </c>
      <c r="C108" s="104">
        <v>127776.7095</v>
      </c>
      <c r="D108" s="110">
        <f t="shared" si="0"/>
        <v>14.091958138030748</v>
      </c>
      <c r="E108" s="110">
        <v>-0.17278136784207865</v>
      </c>
      <c r="F108" s="110">
        <v>-5.0770813374823476</v>
      </c>
      <c r="G108" s="110">
        <v>-7.8208044455606807</v>
      </c>
      <c r="J108" s="113"/>
    </row>
    <row r="109" spans="1:10" x14ac:dyDescent="0.2">
      <c r="A109" s="203"/>
      <c r="B109" s="107" t="s">
        <v>114</v>
      </c>
      <c r="C109" s="104">
        <v>134718.367</v>
      </c>
      <c r="D109" s="110">
        <f t="shared" si="0"/>
        <v>5.4326469410295841</v>
      </c>
      <c r="E109" s="110">
        <v>2.5636692151755236</v>
      </c>
      <c r="F109" s="110">
        <v>7.8241430458905858</v>
      </c>
      <c r="G109" s="110">
        <v>-6.290602826624081</v>
      </c>
      <c r="J109" s="113"/>
    </row>
    <row r="110" spans="1:10" x14ac:dyDescent="0.2">
      <c r="A110" s="203"/>
      <c r="B110" s="107" t="s">
        <v>102</v>
      </c>
      <c r="C110" s="104">
        <v>110856.32149999999</v>
      </c>
      <c r="D110" s="110">
        <f t="shared" si="0"/>
        <v>-17.712540636719577</v>
      </c>
      <c r="E110" s="110">
        <v>-2.0651795476754553</v>
      </c>
      <c r="F110" s="110">
        <v>-15.021139767838365</v>
      </c>
      <c r="G110" s="110">
        <v>-7.4443522615442292</v>
      </c>
      <c r="J110" s="113"/>
    </row>
    <row r="111" spans="1:10" x14ac:dyDescent="0.2">
      <c r="A111" s="203"/>
      <c r="B111" s="107" t="s">
        <v>104</v>
      </c>
      <c r="C111" s="104">
        <v>122693.2775</v>
      </c>
      <c r="D111" s="110">
        <f t="shared" si="0"/>
        <v>10.677745607858725</v>
      </c>
      <c r="E111" s="110">
        <v>-2.036822848136266</v>
      </c>
      <c r="F111" s="110">
        <v>-1.9244892376992784</v>
      </c>
      <c r="G111" s="110">
        <v>-6.3488711921788283</v>
      </c>
      <c r="J111" s="113"/>
    </row>
    <row r="112" spans="1:10" x14ac:dyDescent="0.2">
      <c r="A112" s="203"/>
      <c r="B112" s="107" t="s">
        <v>105</v>
      </c>
      <c r="C112" s="104">
        <v>124835.4025</v>
      </c>
      <c r="D112" s="110">
        <f t="shared" si="0"/>
        <v>1.7459188014600002</v>
      </c>
      <c r="E112" s="110">
        <v>-1.735799190946663</v>
      </c>
      <c r="F112" s="110">
        <v>-0.24274334024575461</v>
      </c>
      <c r="G112" s="110">
        <v>-5.9997174243977103</v>
      </c>
      <c r="J112" s="113"/>
    </row>
    <row r="113" spans="1:11" x14ac:dyDescent="0.2">
      <c r="A113" s="203"/>
      <c r="B113" s="107" t="s">
        <v>106</v>
      </c>
      <c r="C113" s="104">
        <v>129286.52500000001</v>
      </c>
      <c r="D113" s="110">
        <f t="shared" si="0"/>
        <v>3.56559310168445</v>
      </c>
      <c r="E113" s="110">
        <v>-0.14395236993962612</v>
      </c>
      <c r="F113" s="110">
        <v>9.9529773186058925</v>
      </c>
      <c r="G113" s="110">
        <v>-3.3247027427984466</v>
      </c>
      <c r="J113" s="113"/>
    </row>
    <row r="114" spans="1:11" x14ac:dyDescent="0.2">
      <c r="A114" s="203"/>
      <c r="B114" s="107" t="s">
        <v>107</v>
      </c>
      <c r="C114" s="104">
        <v>124732.465</v>
      </c>
      <c r="D114" s="110">
        <f t="shared" si="0"/>
        <v>-3.5224552597418857</v>
      </c>
      <c r="E114" s="110">
        <v>-0.59714626978398799</v>
      </c>
      <c r="F114" s="110">
        <v>-3.6205965661314843</v>
      </c>
      <c r="G114" s="110">
        <v>-2.8933001605702668</v>
      </c>
      <c r="J114" s="113"/>
    </row>
    <row r="115" spans="1:11" x14ac:dyDescent="0.2">
      <c r="A115" s="203"/>
      <c r="B115" s="107" t="s">
        <v>108</v>
      </c>
      <c r="C115" s="104">
        <v>123294.60950000002</v>
      </c>
      <c r="D115" s="110">
        <f t="shared" si="0"/>
        <v>-1.1527516112184388</v>
      </c>
      <c r="E115" s="110">
        <v>-1.0590314492571418</v>
      </c>
      <c r="F115" s="110">
        <v>-4.6069853958320977</v>
      </c>
      <c r="G115" s="110">
        <v>-2.0832643043516064</v>
      </c>
      <c r="J115" s="113"/>
    </row>
    <row r="116" spans="1:11" x14ac:dyDescent="0.2">
      <c r="A116" s="203"/>
      <c r="B116" s="107" t="s">
        <v>109</v>
      </c>
      <c r="C116" s="104">
        <v>124176.31999999999</v>
      </c>
      <c r="D116" s="110">
        <f t="shared" si="0"/>
        <v>0.71512493820742318</v>
      </c>
      <c r="E116" s="110">
        <v>-1.4036855559831141</v>
      </c>
      <c r="F116" s="110">
        <v>-4.3815625371968476</v>
      </c>
      <c r="G116" s="110">
        <v>-1.5167513725125703</v>
      </c>
      <c r="J116" s="113"/>
    </row>
    <row r="117" spans="1:11" x14ac:dyDescent="0.2">
      <c r="A117" s="203"/>
      <c r="B117" s="107" t="s">
        <v>110</v>
      </c>
      <c r="C117" s="104">
        <v>120614.46550000002</v>
      </c>
      <c r="D117" s="110">
        <f t="shared" si="0"/>
        <v>-2.8683846485384468</v>
      </c>
      <c r="E117" s="110">
        <v>-1.5185765723148004</v>
      </c>
      <c r="F117" s="110">
        <v>-2.6791570868201497</v>
      </c>
      <c r="G117" s="110">
        <v>-1.626019333092954</v>
      </c>
      <c r="J117" s="113"/>
    </row>
    <row r="118" spans="1:11" x14ac:dyDescent="0.2">
      <c r="A118" s="203"/>
      <c r="B118" s="107" t="s">
        <v>111</v>
      </c>
      <c r="C118" s="104">
        <v>106242.58</v>
      </c>
      <c r="D118" s="110">
        <f t="shared" si="0"/>
        <v>-11.915557093771657</v>
      </c>
      <c r="E118" s="110">
        <v>-2.4330203316643706</v>
      </c>
      <c r="F118" s="110">
        <v>-12.763805639276582</v>
      </c>
      <c r="G118" s="110">
        <v>-2.4330203316643706</v>
      </c>
      <c r="J118" s="113"/>
    </row>
    <row r="119" spans="1:11" x14ac:dyDescent="0.2">
      <c r="A119" s="203">
        <v>2018</v>
      </c>
      <c r="B119" s="107" t="s">
        <v>112</v>
      </c>
      <c r="C119" s="104">
        <v>103206.97550000002</v>
      </c>
      <c r="D119" s="110">
        <f t="shared" si="0"/>
        <v>-2.8572390655422608</v>
      </c>
      <c r="E119" s="110">
        <v>-7.8463831603147849</v>
      </c>
      <c r="F119" s="110">
        <f t="shared" ref="F119:F156" si="1">100*(C119/C107-1)</f>
        <v>-7.8463831603147849</v>
      </c>
      <c r="G119" s="110">
        <f t="shared" ref="G119:G147" si="2">100*(SUM(C108:C119)/SUM(C96:C107)-1)</f>
        <v>-3.4336755890536752</v>
      </c>
      <c r="J119" s="113"/>
    </row>
    <row r="120" spans="1:11" x14ac:dyDescent="0.2">
      <c r="A120" s="203"/>
      <c r="B120" s="107" t="s">
        <v>113</v>
      </c>
      <c r="C120" s="104">
        <v>108666.53299999998</v>
      </c>
      <c r="D120" s="110">
        <f t="shared" si="0"/>
        <v>5.289911339374509</v>
      </c>
      <c r="E120" s="110">
        <v>-11.635131019612599</v>
      </c>
      <c r="F120" s="110">
        <f t="shared" si="1"/>
        <v>-14.955915342302672</v>
      </c>
      <c r="G120" s="110">
        <f t="shared" si="2"/>
        <v>-4.2692458753484157</v>
      </c>
      <c r="J120" s="113"/>
    </row>
    <row r="121" spans="1:11" x14ac:dyDescent="0.2">
      <c r="A121" s="203"/>
      <c r="B121" s="107" t="s">
        <v>114</v>
      </c>
      <c r="C121" s="104">
        <v>108492.91450000001</v>
      </c>
      <c r="D121" s="110">
        <f t="shared" si="0"/>
        <v>-0.1597718222959843</v>
      </c>
      <c r="E121" s="110">
        <v>-14.45251095899016</v>
      </c>
      <c r="F121" s="110">
        <f t="shared" si="1"/>
        <v>-19.466872323355865</v>
      </c>
      <c r="G121" s="110">
        <f t="shared" si="2"/>
        <v>-6.6304476771844367</v>
      </c>
      <c r="J121" s="113"/>
      <c r="K121" s="115"/>
    </row>
    <row r="122" spans="1:11" x14ac:dyDescent="0.2">
      <c r="A122" s="203"/>
      <c r="B122" s="107" t="s">
        <v>102</v>
      </c>
      <c r="C122" s="104">
        <v>112330.92800000001</v>
      </c>
      <c r="D122" s="110">
        <f t="shared" si="0"/>
        <v>3.5375706493717685</v>
      </c>
      <c r="E122" s="110">
        <v>-10.847632694646247</v>
      </c>
      <c r="F122" s="110">
        <f>100*(C122/C110-1)</f>
        <v>1.3301961313952004</v>
      </c>
      <c r="G122" s="110">
        <f t="shared" si="2"/>
        <v>-5.3012600475652487</v>
      </c>
      <c r="J122" s="113"/>
      <c r="K122" s="115"/>
    </row>
    <row r="123" spans="1:11" x14ac:dyDescent="0.2">
      <c r="A123" s="203"/>
      <c r="B123" s="107" t="s">
        <v>104</v>
      </c>
      <c r="C123" s="104">
        <v>113544.65299999999</v>
      </c>
      <c r="D123" s="110">
        <f t="shared" si="0"/>
        <v>1.0804904950130645</v>
      </c>
      <c r="E123" s="110">
        <v>-10.163352502975599</v>
      </c>
      <c r="F123" s="110">
        <f t="shared" si="1"/>
        <v>-7.4565002145288712</v>
      </c>
      <c r="G123" s="110">
        <f t="shared" si="2"/>
        <v>-5.763793455217014</v>
      </c>
      <c r="J123" s="113"/>
      <c r="K123" s="115"/>
    </row>
    <row r="124" spans="1:11" x14ac:dyDescent="0.2">
      <c r="A124" s="203"/>
      <c r="B124" s="107" t="s">
        <v>105</v>
      </c>
      <c r="C124" s="104">
        <v>114048.18299999999</v>
      </c>
      <c r="D124" s="110">
        <f t="shared" si="0"/>
        <v>0.44346429945933963</v>
      </c>
      <c r="E124" s="110">
        <v>-9.9040663193538876</v>
      </c>
      <c r="F124" s="110">
        <f t="shared" si="1"/>
        <v>-8.6411540988943436</v>
      </c>
      <c r="G124" s="110">
        <f t="shared" si="2"/>
        <v>-6.4710651110676531</v>
      </c>
      <c r="J124" s="113"/>
      <c r="K124" s="115"/>
    </row>
    <row r="125" spans="1:11" x14ac:dyDescent="0.2">
      <c r="A125" s="203"/>
      <c r="B125" s="107" t="s">
        <v>106</v>
      </c>
      <c r="C125" s="104">
        <v>120220.81449999998</v>
      </c>
      <c r="D125" s="110">
        <f t="shared" si="0"/>
        <v>5.4123014831371608</v>
      </c>
      <c r="E125" s="110">
        <v>-9.4703987950938604</v>
      </c>
      <c r="F125" s="110">
        <f t="shared" si="1"/>
        <v>-7.012107797003619</v>
      </c>
      <c r="G125" s="110">
        <f t="shared" si="2"/>
        <v>-7.8083563825288582</v>
      </c>
      <c r="J125" s="113"/>
      <c r="K125" s="115"/>
    </row>
    <row r="126" spans="1:11" x14ac:dyDescent="0.2">
      <c r="A126" s="203"/>
      <c r="B126" s="107" t="s">
        <v>107</v>
      </c>
      <c r="C126" s="104">
        <v>124317.73349999997</v>
      </c>
      <c r="D126" s="110">
        <f t="shared" si="0"/>
        <v>3.4078283507220641</v>
      </c>
      <c r="E126" s="110">
        <v>-8.3154687379277998</v>
      </c>
      <c r="F126" s="110">
        <f t="shared" si="1"/>
        <v>-0.33249683632887717</v>
      </c>
      <c r="G126" s="110">
        <f t="shared" si="2"/>
        <v>-7.5465732081019805</v>
      </c>
      <c r="H126" s="113"/>
      <c r="J126" s="113"/>
      <c r="K126" s="115"/>
    </row>
    <row r="127" spans="1:11" x14ac:dyDescent="0.2">
      <c r="A127" s="203"/>
      <c r="B127" s="107" t="s">
        <v>108</v>
      </c>
      <c r="C127" s="104">
        <v>122956.35099999997</v>
      </c>
      <c r="D127" s="110">
        <f t="shared" si="0"/>
        <v>-1.0950831081552925</v>
      </c>
      <c r="E127" s="110">
        <v>-7.4224429900023203</v>
      </c>
      <c r="F127" s="110">
        <f t="shared" si="1"/>
        <v>-0.27434978817955091</v>
      </c>
      <c r="G127" s="110">
        <f t="shared" si="2"/>
        <v>-7.1988178307948125</v>
      </c>
      <c r="J127" s="113"/>
    </row>
    <row r="128" spans="1:11" x14ac:dyDescent="0.2">
      <c r="A128" s="203"/>
      <c r="B128" s="107" t="s">
        <v>109</v>
      </c>
      <c r="C128" s="104">
        <v>130793.63699999997</v>
      </c>
      <c r="D128" s="110">
        <f t="shared" si="0"/>
        <v>6.3740391905416915</v>
      </c>
      <c r="E128" s="110">
        <v>-6.1396587162030443</v>
      </c>
      <c r="F128" s="110">
        <f t="shared" si="1"/>
        <v>5.328968518313304</v>
      </c>
      <c r="G128" s="110">
        <f t="shared" si="2"/>
        <v>-6.3949545383234057</v>
      </c>
      <c r="J128" s="113"/>
    </row>
    <row r="129" spans="1:11" x14ac:dyDescent="0.2">
      <c r="A129" s="203"/>
      <c r="B129" s="107" t="s">
        <v>110</v>
      </c>
      <c r="C129" s="104">
        <v>125231.50549999997</v>
      </c>
      <c r="D129" s="110">
        <f t="shared" si="0"/>
        <v>-4.2526009885328069</v>
      </c>
      <c r="E129" s="110">
        <v>-5.2523861504356955</v>
      </c>
      <c r="F129" s="110">
        <f t="shared" si="1"/>
        <v>3.827932230898079</v>
      </c>
      <c r="G129" s="110">
        <f t="shared" si="2"/>
        <v>-5.8718445731843367</v>
      </c>
      <c r="J129" s="113"/>
    </row>
    <row r="130" spans="1:11" x14ac:dyDescent="0.2">
      <c r="A130" s="203"/>
      <c r="B130" s="107" t="s">
        <v>111</v>
      </c>
      <c r="C130" s="104">
        <v>107811.56399999998</v>
      </c>
      <c r="D130" s="110">
        <f t="shared" si="0"/>
        <v>-13.910190914378163</v>
      </c>
      <c r="E130" s="110">
        <v>-4.7631205336831179</v>
      </c>
      <c r="F130" s="110">
        <f t="shared" si="1"/>
        <v>1.4767939558696597</v>
      </c>
      <c r="G130" s="110">
        <f t="shared" si="2"/>
        <v>-4.7631205336831179</v>
      </c>
      <c r="J130" s="113"/>
    </row>
    <row r="131" spans="1:11" x14ac:dyDescent="0.2">
      <c r="A131" s="203">
        <v>2019</v>
      </c>
      <c r="B131" s="131" t="s">
        <v>112</v>
      </c>
      <c r="C131" s="104">
        <v>100357.54050000003</v>
      </c>
      <c r="D131" s="110">
        <f t="shared" si="0"/>
        <v>-6.9139368945616564</v>
      </c>
      <c r="E131" s="110">
        <v>2.7584242519267832</v>
      </c>
      <c r="F131" s="110">
        <f t="shared" si="1"/>
        <v>-2.7608938118722226</v>
      </c>
      <c r="G131" s="110">
        <f t="shared" si="2"/>
        <v>-4.3831017580920006</v>
      </c>
      <c r="J131" s="113"/>
    </row>
    <row r="132" spans="1:11" x14ac:dyDescent="0.2">
      <c r="A132" s="203"/>
      <c r="B132" s="131" t="s">
        <v>113</v>
      </c>
      <c r="C132" s="104">
        <v>111664.01699999999</v>
      </c>
      <c r="D132" s="110">
        <f t="shared" si="0"/>
        <v>11.266195289032567</v>
      </c>
      <c r="E132" s="110">
        <v>8.8621424126619885</v>
      </c>
      <c r="F132" s="110">
        <f t="shared" si="1"/>
        <v>2.7584242519267832</v>
      </c>
      <c r="G132" s="110">
        <f t="shared" si="2"/>
        <v>-2.8991355116243178</v>
      </c>
      <c r="H132" s="113"/>
      <c r="J132" s="113"/>
    </row>
    <row r="133" spans="1:11" x14ac:dyDescent="0.2">
      <c r="A133" s="203"/>
      <c r="B133" s="131" t="s">
        <v>114</v>
      </c>
      <c r="C133" s="104">
        <v>124740.40999999997</v>
      </c>
      <c r="D133" s="110">
        <f t="shared" si="0"/>
        <v>11.710480557044601</v>
      </c>
      <c r="E133" s="110">
        <v>10.087881417121981</v>
      </c>
      <c r="F133" s="110">
        <f t="shared" si="1"/>
        <v>14.975628201047142</v>
      </c>
      <c r="G133" s="110">
        <f t="shared" si="2"/>
        <v>6.5307977527173655E-2</v>
      </c>
      <c r="J133" s="113"/>
    </row>
    <row r="134" spans="1:11" x14ac:dyDescent="0.2">
      <c r="A134" s="203"/>
      <c r="B134" s="131" t="s">
        <v>102</v>
      </c>
      <c r="C134" s="104">
        <v>106867.1675</v>
      </c>
      <c r="D134" s="110">
        <f t="shared" si="0"/>
        <v>-14.32834997095166</v>
      </c>
      <c r="E134" s="110">
        <v>7.0317639229840578</v>
      </c>
      <c r="F134" s="110">
        <f t="shared" si="1"/>
        <v>-4.8639859006595394</v>
      </c>
      <c r="G134" s="110">
        <f t="shared" si="2"/>
        <v>-0.42734167963562886</v>
      </c>
      <c r="J134" s="113"/>
    </row>
    <row r="135" spans="1:11" x14ac:dyDescent="0.2">
      <c r="A135" s="203"/>
      <c r="B135" s="131" t="s">
        <v>104</v>
      </c>
      <c r="C135" s="104">
        <v>127660.71099999995</v>
      </c>
      <c r="D135" s="110">
        <f t="shared" si="0"/>
        <v>19.457373098243625</v>
      </c>
      <c r="E135" s="110">
        <v>4.5854844220291735</v>
      </c>
      <c r="F135" s="110">
        <f t="shared" si="1"/>
        <v>12.432164463085682</v>
      </c>
      <c r="G135" s="110">
        <f t="shared" si="2"/>
        <v>1.23231118102618</v>
      </c>
      <c r="H135" s="127"/>
      <c r="J135" s="113"/>
    </row>
    <row r="136" spans="1:11" x14ac:dyDescent="0.2">
      <c r="A136" s="203"/>
      <c r="B136" s="131" t="s">
        <v>105</v>
      </c>
      <c r="C136" s="104">
        <v>114085.40999999999</v>
      </c>
      <c r="D136" s="110">
        <f t="shared" si="0"/>
        <v>-10.633891111573057</v>
      </c>
      <c r="E136" s="110">
        <v>3.7990976534079568</v>
      </c>
      <c r="F136" s="110">
        <f t="shared" si="1"/>
        <v>3.2641466984184575E-2</v>
      </c>
      <c r="G136" s="110">
        <f t="shared" si="2"/>
        <v>2.0213854612467941</v>
      </c>
      <c r="H136" s="127"/>
      <c r="J136" s="113"/>
    </row>
    <row r="137" spans="1:11" x14ac:dyDescent="0.2">
      <c r="A137" s="203"/>
      <c r="B137" s="131" t="s">
        <v>106</v>
      </c>
      <c r="C137" s="104">
        <v>130568.51200000003</v>
      </c>
      <c r="D137" s="110">
        <f t="shared" si="0"/>
        <v>14.448036782266938</v>
      </c>
      <c r="E137" s="110">
        <v>4.539688285226573</v>
      </c>
      <c r="F137" s="110">
        <f t="shared" si="1"/>
        <v>8.6072428830533898</v>
      </c>
      <c r="G137" s="110">
        <f t="shared" si="2"/>
        <v>3.4418744888174757</v>
      </c>
      <c r="H137" s="127"/>
      <c r="J137" s="113"/>
    </row>
    <row r="138" spans="1:11" x14ac:dyDescent="0.2">
      <c r="A138" s="203"/>
      <c r="B138" s="131" t="s">
        <v>107</v>
      </c>
      <c r="C138" s="104">
        <v>120888.6955</v>
      </c>
      <c r="D138" s="110">
        <f t="shared" si="0"/>
        <v>-7.4135918007551709</v>
      </c>
      <c r="E138" s="110">
        <v>3.5369929426478874</v>
      </c>
      <c r="F138" s="110">
        <f t="shared" si="1"/>
        <v>-2.7582854862777673</v>
      </c>
      <c r="G138" s="110">
        <f t="shared" si="2"/>
        <v>3.2243479423016197</v>
      </c>
      <c r="J138" s="113"/>
    </row>
    <row r="139" spans="1:11" x14ac:dyDescent="0.2">
      <c r="A139" s="203"/>
      <c r="B139" s="131" t="s">
        <v>108</v>
      </c>
      <c r="C139" s="104">
        <v>118775.5545</v>
      </c>
      <c r="D139" s="110">
        <f t="shared" si="0"/>
        <v>-1.7480054617679319</v>
      </c>
      <c r="E139" s="110">
        <v>3.6214938350977111</v>
      </c>
      <c r="F139" s="110">
        <f t="shared" si="1"/>
        <v>-3.4002281834144332</v>
      </c>
      <c r="G139" s="110">
        <f t="shared" si="2"/>
        <v>2.9464555653286206</v>
      </c>
      <c r="J139" s="113"/>
    </row>
    <row r="140" spans="1:11" x14ac:dyDescent="0.2">
      <c r="A140" s="203"/>
      <c r="B140" s="131" t="s">
        <v>109</v>
      </c>
      <c r="C140" s="104">
        <v>125548.33850000001</v>
      </c>
      <c r="D140" s="110">
        <f t="shared" si="0"/>
        <v>5.7021699696632622</v>
      </c>
      <c r="E140" s="110">
        <v>2.8612192101834744</v>
      </c>
      <c r="F140" s="110">
        <f t="shared" si="1"/>
        <v>-4.010362140170443</v>
      </c>
      <c r="G140" s="110">
        <f t="shared" si="2"/>
        <v>2.0761451489838656</v>
      </c>
      <c r="J140" s="113"/>
    </row>
    <row r="141" spans="1:11" x14ac:dyDescent="0.2">
      <c r="A141" s="203"/>
      <c r="B141" s="131" t="s">
        <v>110</v>
      </c>
      <c r="C141" s="104">
        <v>113054.66800000001</v>
      </c>
      <c r="D141" s="110">
        <f t="shared" ref="D141:D156" si="3">100*(C141/C140-1)</f>
        <v>-9.9512830271346058</v>
      </c>
      <c r="E141" s="110">
        <v>2.1515176861112595</v>
      </c>
      <c r="F141" s="110">
        <f t="shared" si="1"/>
        <v>-9.7234617210602554</v>
      </c>
      <c r="G141" s="110">
        <f t="shared" si="2"/>
        <v>0.8611025370264036</v>
      </c>
      <c r="H141" s="113"/>
      <c r="J141" s="113"/>
    </row>
    <row r="142" spans="1:11" x14ac:dyDescent="0.2">
      <c r="A142" s="203"/>
      <c r="B142" s="131" t="s">
        <v>111</v>
      </c>
      <c r="C142" s="104">
        <v>112480.54149999999</v>
      </c>
      <c r="D142" s="110">
        <f t="shared" si="3"/>
        <v>-0.50783086639112351</v>
      </c>
      <c r="E142" s="110">
        <v>1.0828928938320326</v>
      </c>
      <c r="F142" s="110">
        <f t="shared" si="1"/>
        <v>4.3306833949649404</v>
      </c>
      <c r="G142" s="110">
        <f t="shared" si="2"/>
        <v>1.0828928938320326</v>
      </c>
      <c r="H142" s="113"/>
      <c r="J142" s="113"/>
    </row>
    <row r="143" spans="1:11" x14ac:dyDescent="0.2">
      <c r="A143" s="203">
        <v>2020</v>
      </c>
      <c r="B143" s="131" t="s">
        <v>112</v>
      </c>
      <c r="C143" s="104">
        <v>101369.658</v>
      </c>
      <c r="D143" s="110">
        <f t="shared" si="3"/>
        <v>-9.8780494402225134</v>
      </c>
      <c r="E143" s="110">
        <f>100*(SUM($C$143:C143)/SUM($C$131:C131)-1)</f>
        <v>1.0085116623598012</v>
      </c>
      <c r="F143" s="110">
        <f t="shared" si="1"/>
        <v>1.0085116623598012</v>
      </c>
      <c r="G143" s="110">
        <f t="shared" si="2"/>
        <v>1.3631698454942942</v>
      </c>
      <c r="H143" s="113"/>
      <c r="J143" s="113"/>
      <c r="K143" s="117"/>
    </row>
    <row r="144" spans="1:11" x14ac:dyDescent="0.2">
      <c r="A144" s="203"/>
      <c r="B144" s="131" t="s">
        <v>113</v>
      </c>
      <c r="C144" s="104">
        <v>111780.67699999998</v>
      </c>
      <c r="D144" s="110">
        <f t="shared" si="3"/>
        <v>10.270350325143628</v>
      </c>
      <c r="E144" s="110">
        <f>100*(SUM($C$143:C144)/SUM($C$131:C132)-1)</f>
        <v>0.53238808039599572</v>
      </c>
      <c r="F144" s="110">
        <f t="shared" si="1"/>
        <v>0.10447412079039875</v>
      </c>
      <c r="G144" s="110">
        <f t="shared" si="2"/>
        <v>1.1532439862830701</v>
      </c>
      <c r="H144" s="113"/>
      <c r="J144" s="113"/>
      <c r="K144" s="117"/>
    </row>
    <row r="145" spans="1:12" x14ac:dyDescent="0.2">
      <c r="A145" s="203"/>
      <c r="B145" s="131" t="s">
        <v>114</v>
      </c>
      <c r="C145" s="104">
        <v>71038.660999999978</v>
      </c>
      <c r="D145" s="110">
        <f t="shared" si="3"/>
        <v>-36.448174311916191</v>
      </c>
      <c r="E145" s="110">
        <f>100*(SUM($C$143:C145)/SUM($C$131:C133)-1)</f>
        <v>-15.611314986155644</v>
      </c>
      <c r="F145" s="110">
        <f t="shared" si="1"/>
        <v>-43.050803664987157</v>
      </c>
      <c r="G145" s="110">
        <f t="shared" si="2"/>
        <v>-3.8279885540926206</v>
      </c>
      <c r="H145" s="113"/>
      <c r="J145" s="113"/>
      <c r="K145" s="117"/>
    </row>
    <row r="146" spans="1:12" x14ac:dyDescent="0.2">
      <c r="A146" s="203"/>
      <c r="B146" s="131" t="s">
        <v>102</v>
      </c>
      <c r="C146" s="104">
        <v>9733.5584999999992</v>
      </c>
      <c r="D146" s="110">
        <f t="shared" si="3"/>
        <v>-86.29822358278966</v>
      </c>
      <c r="E146" s="110">
        <f>100*(SUM($C$143:C146)/SUM($C$131:C134)-1)</f>
        <v>-33.745885625839264</v>
      </c>
      <c r="F146" s="110">
        <f t="shared" si="1"/>
        <v>-90.891909341566475</v>
      </c>
      <c r="G146" s="110">
        <f t="shared" si="2"/>
        <v>-10.378825696146199</v>
      </c>
      <c r="H146" s="113"/>
      <c r="J146" s="113"/>
      <c r="K146" s="117"/>
    </row>
    <row r="147" spans="1:12" x14ac:dyDescent="0.2">
      <c r="A147" s="203"/>
      <c r="B147" s="131" t="s">
        <v>104</v>
      </c>
      <c r="C147" s="104">
        <v>59455.902587164353</v>
      </c>
      <c r="D147" s="110">
        <f t="shared" si="3"/>
        <v>510.83418348145085</v>
      </c>
      <c r="E147" s="110">
        <f>100*(SUM($C$143:C147)/SUM($C$131:C135)-1)</f>
        <v>-38.143753199638638</v>
      </c>
      <c r="F147" s="110">
        <f t="shared" si="1"/>
        <v>-53.426624275056426</v>
      </c>
      <c r="G147" s="110">
        <f t="shared" si="2"/>
        <v>-16.086280941093676</v>
      </c>
      <c r="H147" s="113"/>
      <c r="J147" s="113"/>
      <c r="K147" s="117"/>
    </row>
    <row r="148" spans="1:12" x14ac:dyDescent="0.2">
      <c r="A148" s="203"/>
      <c r="B148" s="131" t="s">
        <v>105</v>
      </c>
      <c r="C148" s="104">
        <v>89300.057801723495</v>
      </c>
      <c r="D148" s="110">
        <f t="shared" si="3"/>
        <v>50.195445558675367</v>
      </c>
      <c r="E148" s="110">
        <f>100*(SUM($C$143:C148)/SUM($C$131:C136)-1)</f>
        <v>-35.410782485429003</v>
      </c>
      <c r="F148" s="110">
        <f t="shared" si="1"/>
        <v>-21.725260222386456</v>
      </c>
      <c r="G148" s="110">
        <f t="shared" ref="G148:G153" si="4">100*(SUM(C137:C148)/SUM(C125:C136)-1)</f>
        <v>-17.837990587801755</v>
      </c>
      <c r="H148" s="113"/>
      <c r="J148" s="113"/>
      <c r="K148" s="117"/>
    </row>
    <row r="149" spans="1:12" x14ac:dyDescent="0.2">
      <c r="A149" s="203"/>
      <c r="B149" s="131" t="s">
        <v>106</v>
      </c>
      <c r="C149" s="104">
        <v>99404.998228282842</v>
      </c>
      <c r="D149" s="110">
        <f t="shared" si="3"/>
        <v>11.315715437716456</v>
      </c>
      <c r="E149" s="110">
        <f>100*(SUM($C$143:C149)/SUM($C$131:C137)-1)</f>
        <v>-33.563618673637485</v>
      </c>
      <c r="F149" s="110">
        <f t="shared" si="1"/>
        <v>-23.867556805516156</v>
      </c>
      <c r="G149" s="110">
        <f t="shared" si="4"/>
        <v>-20.617519213070889</v>
      </c>
      <c r="H149" s="113"/>
      <c r="J149" s="113"/>
      <c r="K149" s="117"/>
    </row>
    <row r="150" spans="1:12" x14ac:dyDescent="0.2">
      <c r="A150" s="203"/>
      <c r="B150" s="131" t="s">
        <v>107</v>
      </c>
      <c r="C150" s="104">
        <v>99110.444589580511</v>
      </c>
      <c r="D150" s="110">
        <f t="shared" si="3"/>
        <v>-0.29631672848672297</v>
      </c>
      <c r="E150" s="110">
        <f>100*(SUM($C$143:C150)/SUM($C$131:C138)-1)</f>
        <v>-31.557243937592126</v>
      </c>
      <c r="F150" s="110">
        <f t="shared" si="1"/>
        <v>-18.015126079691623</v>
      </c>
      <c r="G150" s="110">
        <f t="shared" si="4"/>
        <v>-21.956087200072659</v>
      </c>
      <c r="H150" s="113"/>
      <c r="J150" s="113"/>
      <c r="K150" s="117"/>
    </row>
    <row r="151" spans="1:12" x14ac:dyDescent="0.2">
      <c r="A151" s="203"/>
      <c r="B151" s="131" t="s">
        <v>108</v>
      </c>
      <c r="C151" s="104">
        <v>112861.16375557997</v>
      </c>
      <c r="D151" s="110">
        <f t="shared" si="3"/>
        <v>13.874137305045519</v>
      </c>
      <c r="E151" s="110">
        <f>100*(SUM($C$143:C151)/SUM($C$131:C139)-1)</f>
        <v>-28.566749342147268</v>
      </c>
      <c r="F151" s="110">
        <f t="shared" si="1"/>
        <v>-4.9794680136980851</v>
      </c>
      <c r="G151" s="110">
        <f t="shared" si="4"/>
        <v>-22.142887962642089</v>
      </c>
      <c r="H151" s="113"/>
      <c r="J151" s="113"/>
      <c r="K151" s="117"/>
    </row>
    <row r="152" spans="1:12" x14ac:dyDescent="0.2">
      <c r="A152" s="203"/>
      <c r="B152" s="131" t="s">
        <v>109</v>
      </c>
      <c r="C152" s="104">
        <v>121049.69062793581</v>
      </c>
      <c r="D152" s="110">
        <f t="shared" si="3"/>
        <v>7.2553982254599969</v>
      </c>
      <c r="E152" s="110">
        <f>100*(SUM($C$143:C152)/SUM($C$131:C140)-1)</f>
        <v>-25.911179559378937</v>
      </c>
      <c r="F152" s="110">
        <f t="shared" si="1"/>
        <v>-3.5831998462203529</v>
      </c>
      <c r="G152" s="110">
        <f t="shared" si="4"/>
        <v>-22.172219748145562</v>
      </c>
      <c r="H152" s="113"/>
      <c r="J152" s="113"/>
      <c r="K152" s="117"/>
    </row>
    <row r="153" spans="1:12" x14ac:dyDescent="0.2">
      <c r="A153" s="203"/>
      <c r="B153" s="131" t="s">
        <v>110</v>
      </c>
      <c r="C153" s="104">
        <v>105705.33766015409</v>
      </c>
      <c r="D153" s="110">
        <f t="shared" si="3"/>
        <v>-12.676077805886232</v>
      </c>
      <c r="E153" s="110">
        <f>100*(SUM($C$143:C153)/SUM($C$131:C141)-1)</f>
        <v>-24.215593038288098</v>
      </c>
      <c r="F153" s="110">
        <f t="shared" si="1"/>
        <v>-6.5006872072243098</v>
      </c>
      <c r="G153" s="110">
        <f t="shared" si="4"/>
        <v>-22.020465275091318</v>
      </c>
      <c r="H153" s="113"/>
      <c r="J153" s="113"/>
      <c r="K153" s="117"/>
    </row>
    <row r="154" spans="1:12" x14ac:dyDescent="0.2">
      <c r="A154" s="203"/>
      <c r="B154" s="131" t="s">
        <v>111</v>
      </c>
      <c r="C154" s="104">
        <v>97794.090010109867</v>
      </c>
      <c r="D154" s="110">
        <f t="shared" si="3"/>
        <v>-7.4842461366323221</v>
      </c>
      <c r="E154" s="110">
        <f>100*(SUM($C$143:C154)/SUM($C$131:C142)-1)</f>
        <v>-23.323330726464963</v>
      </c>
      <c r="F154" s="110">
        <f t="shared" si="1"/>
        <v>-13.056881922896968</v>
      </c>
      <c r="G154" s="110">
        <f t="shared" ref="G154:G159" si="5">100*(SUM(C143:C154)/SUM(C131:C142)-1)</f>
        <v>-23.323330726464963</v>
      </c>
      <c r="H154" s="113"/>
      <c r="J154" s="113"/>
      <c r="K154" s="117"/>
    </row>
    <row r="155" spans="1:12" x14ac:dyDescent="0.2">
      <c r="A155" s="201">
        <v>2021</v>
      </c>
      <c r="B155" s="136" t="s">
        <v>112</v>
      </c>
      <c r="C155" s="104">
        <v>83805.15383024601</v>
      </c>
      <c r="D155" s="110">
        <f t="shared" si="3"/>
        <v>-14.304480136189923</v>
      </c>
      <c r="E155" s="110">
        <f>100*(SUM($C$155:C155)/SUM($C$143:C143)-1)</f>
        <v>-17.32718104835077</v>
      </c>
      <c r="F155" s="110">
        <f t="shared" si="1"/>
        <v>-17.32718104835077</v>
      </c>
      <c r="G155" s="110">
        <f t="shared" si="5"/>
        <v>-24.626201662505142</v>
      </c>
      <c r="H155" s="113"/>
      <c r="J155" s="113"/>
      <c r="K155" s="117"/>
    </row>
    <row r="156" spans="1:12" x14ac:dyDescent="0.2">
      <c r="A156" s="202"/>
      <c r="B156" s="136" t="s">
        <v>113</v>
      </c>
      <c r="C156" s="104">
        <v>105182.67706759997</v>
      </c>
      <c r="D156" s="110">
        <f t="shared" si="3"/>
        <v>25.508602108953625</v>
      </c>
      <c r="E156" s="110">
        <f>100*(SUM($C$155:C156)/SUM($C$143:C144)-1)</f>
        <v>-11.335897784140947</v>
      </c>
      <c r="F156" s="110">
        <f t="shared" si="1"/>
        <v>-5.9026301409858206</v>
      </c>
      <c r="G156" s="110">
        <f t="shared" si="5"/>
        <v>-25.101115314407519</v>
      </c>
    </row>
    <row r="157" spans="1:12" x14ac:dyDescent="0.2">
      <c r="A157" s="202"/>
      <c r="B157" s="136" t="s">
        <v>114</v>
      </c>
      <c r="C157" s="104">
        <v>116542.60924393023</v>
      </c>
      <c r="D157" s="110">
        <f t="shared" ref="D157:D186" si="6">100*(C157/C156-1)</f>
        <v>10.800193047976258</v>
      </c>
      <c r="E157" s="110">
        <f>100*(SUM($C$155:C157)/SUM($C$143:C145)-1)</f>
        <v>7.5095955304955941</v>
      </c>
      <c r="F157" s="110">
        <f t="shared" ref="F157:F162" si="7">100*(C157/C145-1)</f>
        <v>64.055188545755755</v>
      </c>
      <c r="G157" s="110">
        <f t="shared" si="5"/>
        <v>-18.770358196842039</v>
      </c>
      <c r="H157" s="113"/>
      <c r="J157" s="120"/>
      <c r="L157" s="123"/>
    </row>
    <row r="158" spans="1:12" x14ac:dyDescent="0.2">
      <c r="A158" s="202"/>
      <c r="B158" s="136" t="s">
        <v>102</v>
      </c>
      <c r="C158" s="104">
        <v>102110.58250583397</v>
      </c>
      <c r="D158" s="110">
        <f t="shared" si="6"/>
        <v>-12.38347659428941</v>
      </c>
      <c r="E158" s="110">
        <f>100*(SUM($C$155:C158)/SUM($C$143:C146)-1)</f>
        <v>38.689942777974281</v>
      </c>
      <c r="F158" s="110">
        <f t="shared" si="7"/>
        <v>949.05705868859764</v>
      </c>
      <c r="G158" s="110">
        <f t="shared" si="5"/>
        <v>-5.1442362747187271</v>
      </c>
      <c r="H158" s="113"/>
      <c r="J158" s="120"/>
      <c r="L158" s="123"/>
    </row>
    <row r="159" spans="1:12" x14ac:dyDescent="0.2">
      <c r="A159" s="202"/>
      <c r="B159" s="136" t="s">
        <v>104</v>
      </c>
      <c r="C159" s="104">
        <v>94154.875061550149</v>
      </c>
      <c r="D159" s="110">
        <f t="shared" si="6"/>
        <v>-7.791266339930325</v>
      </c>
      <c r="E159" s="110">
        <f>100*(SUM($C$155:C159)/SUM($C$143:C147)-1)</f>
        <v>41.999572312747823</v>
      </c>
      <c r="F159" s="110">
        <f t="shared" si="7"/>
        <v>58.36085395140698</v>
      </c>
      <c r="G159" s="110">
        <f t="shared" si="5"/>
        <v>3.2168691935177129</v>
      </c>
      <c r="H159" s="113"/>
      <c r="J159" s="120"/>
      <c r="L159" s="123"/>
    </row>
    <row r="160" spans="1:12" x14ac:dyDescent="0.2">
      <c r="A160" s="202"/>
      <c r="B160" s="136" t="s">
        <v>105</v>
      </c>
      <c r="C160" s="143">
        <v>97520.667980120648</v>
      </c>
      <c r="D160" s="110">
        <f t="shared" si="6"/>
        <v>3.5747409960134702</v>
      </c>
      <c r="E160" s="110">
        <f>100*(SUM($C$155:C160)/SUM($C$143:C148)-1)</f>
        <v>35.384154760641451</v>
      </c>
      <c r="F160" s="110">
        <f t="shared" si="7"/>
        <v>9.2056045435599856</v>
      </c>
      <c r="G160" s="110">
        <f t="shared" ref="G160" si="8">100*(SUM(C149:C160)/SUM(C137:C148)-1)</f>
        <v>6.1209435083903641</v>
      </c>
      <c r="H160" s="113"/>
      <c r="J160" s="120"/>
      <c r="L160" s="123"/>
    </row>
    <row r="161" spans="1:12" x14ac:dyDescent="0.2">
      <c r="A161" s="202"/>
      <c r="B161" s="136" t="s">
        <v>106</v>
      </c>
      <c r="C161" s="143">
        <v>110364.81385031321</v>
      </c>
      <c r="D161" s="110">
        <f t="shared" si="6"/>
        <v>13.170691030142256</v>
      </c>
      <c r="E161" s="110">
        <f>100*(SUM($C$155:C161)/SUM($C$143:C149)-1)</f>
        <v>30.917351730303857</v>
      </c>
      <c r="F161" s="110">
        <f t="shared" si="7"/>
        <v>11.025417048809993</v>
      </c>
      <c r="G161" s="110">
        <f t="shared" ref="G161" si="9">100*(SUM(C150:C161)/SUM(C138:C149)-1)</f>
        <v>10.007738482614892</v>
      </c>
      <c r="H161" s="113"/>
      <c r="J161" s="120"/>
      <c r="L161" s="123"/>
    </row>
    <row r="162" spans="1:12" x14ac:dyDescent="0.2">
      <c r="A162" s="202"/>
      <c r="B162" s="136" t="s">
        <v>107</v>
      </c>
      <c r="C162" s="143">
        <v>110748.02504245596</v>
      </c>
      <c r="D162" s="110">
        <f t="shared" si="6"/>
        <v>0.34722225206893498</v>
      </c>
      <c r="E162" s="110">
        <f>100*(SUM($C$155:C162)/SUM($C$143:C150)-1)</f>
        <v>27.953389878522827</v>
      </c>
      <c r="F162" s="110">
        <f t="shared" si="7"/>
        <v>11.742032336820852</v>
      </c>
      <c r="G162" s="110">
        <f t="shared" ref="G162" si="10">100*(SUM(C151:C162)/SUM(C139:C150)-1)</f>
        <v>13.211486623488877</v>
      </c>
      <c r="H162" s="113"/>
      <c r="J162" s="120"/>
      <c r="L162" s="123"/>
    </row>
    <row r="163" spans="1:12" x14ac:dyDescent="0.2">
      <c r="A163" s="202"/>
      <c r="B163" s="136" t="s">
        <v>108</v>
      </c>
      <c r="C163" s="143">
        <v>114449.06506618025</v>
      </c>
      <c r="D163" s="110">
        <f t="shared" si="6"/>
        <v>3.3418564550523389</v>
      </c>
      <c r="E163" s="110">
        <f>100*(SUM($C$155:C163)/SUM($C$143:C151)-1)</f>
        <v>23.980123341013893</v>
      </c>
      <c r="F163" s="110">
        <f t="shared" ref="F163:F165" si="11">100*(C163/C151-1)</f>
        <v>1.4069510341388591</v>
      </c>
      <c r="G163" s="110">
        <f t="shared" ref="G163:G186" si="12">100*(SUM(C152:C163)/SUM(C140:C151)-1)</f>
        <v>13.961046043132598</v>
      </c>
      <c r="H163" s="113"/>
      <c r="J163" s="120"/>
      <c r="L163" s="123"/>
    </row>
    <row r="164" spans="1:12" x14ac:dyDescent="0.2">
      <c r="A164" s="147"/>
      <c r="B164" s="136" t="s">
        <v>109</v>
      </c>
      <c r="C164" s="143">
        <v>115207.26701117586</v>
      </c>
      <c r="D164" s="110">
        <f t="shared" si="6"/>
        <v>0.66247980667835105</v>
      </c>
      <c r="E164" s="110">
        <f>100*(SUM($C$155:C164)/SUM($C$143:C152)-1)</f>
        <v>19.995424793880566</v>
      </c>
      <c r="F164" s="110">
        <f t="shared" si="11"/>
        <v>-4.8264672023966559</v>
      </c>
      <c r="G164" s="110">
        <f t="shared" si="12"/>
        <v>13.896018656346843</v>
      </c>
      <c r="H164" s="113"/>
      <c r="J164" s="120"/>
      <c r="L164" s="123"/>
    </row>
    <row r="165" spans="1:12" x14ac:dyDescent="0.2">
      <c r="A165" s="147"/>
      <c r="B165" s="136" t="s">
        <v>110</v>
      </c>
      <c r="C165" s="143">
        <v>114168.9263388429</v>
      </c>
      <c r="D165" s="110">
        <f t="shared" si="6"/>
        <v>-0.90128053487480431</v>
      </c>
      <c r="E165" s="110">
        <f>100*(SUM($C$155:C165)/SUM($C$143:C153)-1)</f>
        <v>18.703366119784516</v>
      </c>
      <c r="F165" s="110">
        <f t="shared" si="11"/>
        <v>8.0067751222738579</v>
      </c>
      <c r="G165" s="110">
        <f t="shared" si="12"/>
        <v>15.435790600661337</v>
      </c>
      <c r="H165" s="113"/>
      <c r="J165" s="120"/>
      <c r="L165" s="123"/>
    </row>
    <row r="166" spans="1:12" x14ac:dyDescent="0.2">
      <c r="A166" s="147"/>
      <c r="B166" s="131" t="s">
        <v>111</v>
      </c>
      <c r="C166" s="143">
        <v>99873.407101563935</v>
      </c>
      <c r="D166" s="110">
        <f t="shared" si="6"/>
        <v>-12.521374857157863</v>
      </c>
      <c r="E166" s="110">
        <f>100*(SUM($C$155:C166)/SUM($C$143:C154)-1)</f>
        <v>17.200361680431708</v>
      </c>
      <c r="F166" s="110">
        <f>100*(C166/C154-1)</f>
        <v>2.1262195816118545</v>
      </c>
      <c r="G166" s="110">
        <f t="shared" si="12"/>
        <v>17.200361680431708</v>
      </c>
      <c r="H166" s="113"/>
      <c r="J166" s="120"/>
      <c r="L166" s="123"/>
    </row>
    <row r="167" spans="1:12" x14ac:dyDescent="0.2">
      <c r="A167" s="159"/>
      <c r="B167" s="136" t="s">
        <v>112</v>
      </c>
      <c r="C167" s="143">
        <v>88700.921340395202</v>
      </c>
      <c r="D167" s="110">
        <f t="shared" si="6"/>
        <v>-11.186647262175741</v>
      </c>
      <c r="E167" s="110">
        <f>100*(SUM($C$167:C167)/SUM($C$155:C155)-1)</f>
        <v>5.8418453834783834</v>
      </c>
      <c r="F167" s="110">
        <f>100*(C167/C155-1)</f>
        <v>5.8418453834783834</v>
      </c>
      <c r="G167" s="110">
        <f t="shared" si="12"/>
        <v>19.601914522398346</v>
      </c>
      <c r="H167" s="113"/>
      <c r="J167" s="120"/>
      <c r="L167" s="123"/>
    </row>
    <row r="168" spans="1:12" x14ac:dyDescent="0.2">
      <c r="A168" s="183"/>
      <c r="B168" s="136" t="s">
        <v>113</v>
      </c>
      <c r="C168" s="143">
        <v>105561.35084426927</v>
      </c>
      <c r="D168" s="110">
        <f t="shared" si="6"/>
        <v>19.008178549996281</v>
      </c>
      <c r="E168" s="110">
        <f>100*(SUM($C$167:C168)/SUM($C$155:C156)-1)</f>
        <v>2.7908893719561734</v>
      </c>
      <c r="F168" s="110">
        <f t="shared" ref="F168:F186" si="13">100*(C168/C156-1)</f>
        <v>0.3600153439961673</v>
      </c>
      <c r="G168" s="110">
        <f t="shared" si="12"/>
        <v>20.386216559802286</v>
      </c>
      <c r="H168" s="113"/>
      <c r="J168" s="120"/>
      <c r="L168" s="123"/>
    </row>
    <row r="169" spans="1:12" x14ac:dyDescent="0.2">
      <c r="A169" s="183"/>
      <c r="B169" s="136" t="s">
        <v>114</v>
      </c>
      <c r="C169" s="143">
        <v>122607.73959707981</v>
      </c>
      <c r="D169" s="110">
        <f t="shared" si="6"/>
        <v>16.148323810253661</v>
      </c>
      <c r="E169" s="110">
        <f>100*(SUM($C$167:C169)/SUM($C$155:C157)-1)</f>
        <v>3.7114376016694539</v>
      </c>
      <c r="F169" s="110">
        <f t="shared" si="13"/>
        <v>5.2042170606073634</v>
      </c>
      <c r="G169" s="110">
        <f t="shared" si="12"/>
        <v>15.957329566926415</v>
      </c>
      <c r="H169" s="113"/>
      <c r="J169" s="120"/>
      <c r="L169" s="123"/>
    </row>
    <row r="170" spans="1:12" x14ac:dyDescent="0.2">
      <c r="A170" s="183"/>
      <c r="B170" s="131" t="s">
        <v>102</v>
      </c>
      <c r="C170" s="143">
        <v>104887.68348304002</v>
      </c>
      <c r="D170" s="110">
        <f t="shared" si="6"/>
        <v>-14.452640732365186</v>
      </c>
      <c r="E170" s="110">
        <f>100*(SUM($C$167:C170)/SUM($C$155:C158)-1)</f>
        <v>3.4630157007965012</v>
      </c>
      <c r="F170" s="110">
        <f t="shared" si="13"/>
        <v>2.7196994758573512</v>
      </c>
      <c r="G170" s="110">
        <f t="shared" si="12"/>
        <v>7.2062734559162234</v>
      </c>
      <c r="H170" s="113"/>
      <c r="J170" s="120"/>
      <c r="L170" s="123"/>
    </row>
    <row r="171" spans="1:12" x14ac:dyDescent="0.2">
      <c r="A171" s="183"/>
      <c r="B171" s="131" t="s">
        <v>104</v>
      </c>
      <c r="C171" s="143">
        <v>111110.6028186663</v>
      </c>
      <c r="D171" s="110">
        <f t="shared" si="6"/>
        <v>5.9329361932495273</v>
      </c>
      <c r="E171" s="110">
        <f>100*(SUM($C$167:C171)/SUM($C$155:C159)-1)</f>
        <v>6.1922388198358158</v>
      </c>
      <c r="F171" s="110">
        <f t="shared" si="13"/>
        <v>18.008337588501909</v>
      </c>
      <c r="G171" s="110">
        <f t="shared" si="12"/>
        <v>5.5564454305584432</v>
      </c>
      <c r="H171" s="113"/>
      <c r="J171" s="120"/>
      <c r="L171" s="123"/>
    </row>
    <row r="172" spans="1:12" x14ac:dyDescent="0.2">
      <c r="A172" s="183">
        <v>2022</v>
      </c>
      <c r="B172" s="131" t="s">
        <v>105</v>
      </c>
      <c r="C172" s="143">
        <v>103341.62415308684</v>
      </c>
      <c r="D172" s="110">
        <f t="shared" si="6"/>
        <v>-6.9921127853644354</v>
      </c>
      <c r="E172" s="110">
        <f>100*(SUM($C$167:C172)/SUM($C$155:C160)-1)</f>
        <v>6.1559046853352006</v>
      </c>
      <c r="F172" s="110">
        <f t="shared" si="13"/>
        <v>5.9689461665221488</v>
      </c>
      <c r="G172" s="110">
        <f t="shared" si="12"/>
        <v>5.3252011033620761</v>
      </c>
      <c r="H172" s="113"/>
      <c r="J172" s="120"/>
      <c r="L172" s="123"/>
    </row>
    <row r="173" spans="1:12" x14ac:dyDescent="0.2">
      <c r="A173" s="183"/>
      <c r="B173" s="131" t="s">
        <v>106</v>
      </c>
      <c r="C173" s="143">
        <v>109816.38650000002</v>
      </c>
      <c r="D173" s="110">
        <f t="shared" si="6"/>
        <v>6.2653963492209863</v>
      </c>
      <c r="E173" s="110">
        <f>100*(SUM($C$167:C173)/SUM($C$155:C161)-1)</f>
        <v>5.1213023540961577</v>
      </c>
      <c r="F173" s="110">
        <f t="shared" si="13"/>
        <v>-0.49692228091555712</v>
      </c>
      <c r="G173" s="110">
        <f t="shared" si="12"/>
        <v>4.3549030164963032</v>
      </c>
      <c r="H173" s="113"/>
      <c r="J173" s="120"/>
      <c r="L173" s="123"/>
    </row>
    <row r="174" spans="1:12" x14ac:dyDescent="0.2">
      <c r="A174" s="149"/>
      <c r="B174" s="131" t="s">
        <v>107</v>
      </c>
      <c r="C174" s="143">
        <v>117045.63829155524</v>
      </c>
      <c r="D174" s="110">
        <f t="shared" si="6"/>
        <v>6.5830355759841197</v>
      </c>
      <c r="E174" s="110">
        <f>100*(SUM($C$167:C174)/SUM($C$155:C162)-1)</f>
        <v>5.1975882638879645</v>
      </c>
      <c r="F174" s="110">
        <f t="shared" si="13"/>
        <v>5.6864339085821669</v>
      </c>
      <c r="G174" s="110">
        <f t="shared" si="12"/>
        <v>3.8900764882760619</v>
      </c>
      <c r="H174" s="113"/>
      <c r="J174" s="120"/>
      <c r="L174" s="123"/>
    </row>
    <row r="175" spans="1:12" x14ac:dyDescent="0.2">
      <c r="A175" s="147"/>
      <c r="B175" s="131" t="s">
        <v>108</v>
      </c>
      <c r="C175" s="143">
        <v>122312.397</v>
      </c>
      <c r="D175" s="110">
        <f t="shared" si="6"/>
        <v>4.499747949022681</v>
      </c>
      <c r="E175" s="110">
        <f>100*(SUM($C$167:C175)/SUM($C$155:C163)-1)</f>
        <v>5.4023999931099409</v>
      </c>
      <c r="F175" s="110">
        <f t="shared" si="13"/>
        <v>6.8705951676169441</v>
      </c>
      <c r="G175" s="110">
        <f t="shared" si="12"/>
        <v>4.3834482475695546</v>
      </c>
      <c r="H175" s="113"/>
      <c r="J175" s="120"/>
      <c r="L175" s="123"/>
    </row>
    <row r="176" spans="1:12" x14ac:dyDescent="0.2">
      <c r="A176" s="149"/>
      <c r="B176" s="131" t="s">
        <v>109</v>
      </c>
      <c r="C176" s="143">
        <v>115897.09605751158</v>
      </c>
      <c r="D176" s="110">
        <f t="shared" si="6"/>
        <v>-5.2450128522037121</v>
      </c>
      <c r="E176" s="110">
        <f>100*(SUM($C$167:C176)/SUM($C$155:C164)-1)</f>
        <v>4.8753831843354911</v>
      </c>
      <c r="F176" s="110">
        <f t="shared" si="13"/>
        <v>0.59877216449271131</v>
      </c>
      <c r="G176" s="110">
        <f t="shared" si="12"/>
        <v>4.9249632935273846</v>
      </c>
      <c r="H176" s="113"/>
      <c r="J176" s="120"/>
      <c r="L176" s="123"/>
    </row>
    <row r="177" spans="1:12" x14ac:dyDescent="0.2">
      <c r="A177" s="149"/>
      <c r="B177" s="131" t="s">
        <v>110</v>
      </c>
      <c r="C177" s="143">
        <v>115087.71089214328</v>
      </c>
      <c r="D177" s="110">
        <f t="shared" si="6"/>
        <v>-0.69836535418165147</v>
      </c>
      <c r="E177" s="110">
        <f>100*(SUM($C$167:C177)/SUM($C$155:C165)-1)</f>
        <v>4.4762103718176682</v>
      </c>
      <c r="F177" s="110">
        <f t="shared" si="13"/>
        <v>0.80475886282185272</v>
      </c>
      <c r="G177" s="110">
        <f t="shared" si="12"/>
        <v>4.2941134359326671</v>
      </c>
      <c r="H177" s="113"/>
      <c r="J177" s="120"/>
      <c r="L177" s="123"/>
    </row>
    <row r="178" spans="1:12" x14ac:dyDescent="0.2">
      <c r="A178" s="154"/>
      <c r="B178" s="131" t="s">
        <v>111</v>
      </c>
      <c r="C178" s="143">
        <v>106647.04267732955</v>
      </c>
      <c r="D178" s="110">
        <f t="shared" si="6"/>
        <v>-7.3341177345373376</v>
      </c>
      <c r="E178" s="110">
        <f>100*(SUM($C$167:C178)/SUM($C$155:C166)-1)</f>
        <v>4.6583985395256988</v>
      </c>
      <c r="F178" s="110">
        <f t="shared" si="13"/>
        <v>6.7822213863970138</v>
      </c>
      <c r="G178" s="110">
        <f t="shared" si="12"/>
        <v>4.6583985395256988</v>
      </c>
      <c r="H178" s="113"/>
      <c r="J178" s="120"/>
      <c r="L178" s="123"/>
    </row>
    <row r="179" spans="1:12" x14ac:dyDescent="0.2">
      <c r="A179" s="159"/>
      <c r="B179" s="131" t="s">
        <v>112</v>
      </c>
      <c r="C179" s="143">
        <v>87795.195451731226</v>
      </c>
      <c r="D179" s="110">
        <f t="shared" si="6"/>
        <v>-17.676858872342404</v>
      </c>
      <c r="E179" s="110">
        <f>100*(SUM(C179)/SUM(C167)-1)</f>
        <v>-1.0211008803259203</v>
      </c>
      <c r="F179" s="110">
        <f t="shared" si="13"/>
        <v>-1.0211008803259203</v>
      </c>
      <c r="G179" s="110">
        <f t="shared" si="12"/>
        <v>4.1832650091453427</v>
      </c>
      <c r="H179" s="113"/>
      <c r="J179" s="120"/>
      <c r="L179" s="123"/>
    </row>
    <row r="180" spans="1:12" x14ac:dyDescent="0.2">
      <c r="A180" s="183"/>
      <c r="B180" s="131" t="s">
        <v>113</v>
      </c>
      <c r="C180" s="143">
        <v>106800.39817278</v>
      </c>
      <c r="D180" s="110">
        <f t="shared" si="6"/>
        <v>21.647201334038392</v>
      </c>
      <c r="E180" s="110">
        <f>100*(SUM(C179:C180)/SUM(C167:C168)-1)</f>
        <v>0.17158320866847987</v>
      </c>
      <c r="F180" s="110">
        <f t="shared" si="13"/>
        <v>1.1737698680444497</v>
      </c>
      <c r="G180" s="110">
        <f t="shared" si="12"/>
        <v>4.2497949408783819</v>
      </c>
      <c r="H180" s="113"/>
      <c r="J180" s="120"/>
      <c r="L180" s="123"/>
    </row>
    <row r="181" spans="1:12" x14ac:dyDescent="0.2">
      <c r="A181" s="183"/>
      <c r="B181" s="131" t="s">
        <v>114</v>
      </c>
      <c r="C181" s="143">
        <v>119270.87651963305</v>
      </c>
      <c r="D181" s="110">
        <f t="shared" si="6"/>
        <v>11.676434320664718</v>
      </c>
      <c r="E181" s="110">
        <f>100*(SUM(C179:C181)/SUM(C167:C169)-1)</f>
        <v>-0.94787816010460935</v>
      </c>
      <c r="F181" s="110">
        <f t="shared" si="13"/>
        <v>-2.7215762140404332</v>
      </c>
      <c r="G181" s="110">
        <f t="shared" si="12"/>
        <v>3.4924453447470638</v>
      </c>
      <c r="H181" s="113"/>
      <c r="J181" s="120"/>
      <c r="L181" s="123"/>
    </row>
    <row r="182" spans="1:12" x14ac:dyDescent="0.2">
      <c r="A182" s="183">
        <v>2023</v>
      </c>
      <c r="B182" s="131" t="s">
        <v>102</v>
      </c>
      <c r="C182" s="143">
        <v>101094.77130878781</v>
      </c>
      <c r="D182" s="110">
        <f t="shared" si="6"/>
        <v>-15.239349069303854</v>
      </c>
      <c r="E182" s="110">
        <f t="shared" ref="E182" si="14">100*(SUM(C180:C182)/SUM(C168:C170)-1)</f>
        <v>-1.7686858170690045</v>
      </c>
      <c r="F182" s="110">
        <f t="shared" si="13"/>
        <v>-3.6161654527011367</v>
      </c>
      <c r="G182" s="110">
        <f t="shared" si="12"/>
        <v>2.9708705897369514</v>
      </c>
      <c r="H182" s="113"/>
      <c r="J182" s="120"/>
      <c r="L182" s="123"/>
    </row>
    <row r="183" spans="1:12" x14ac:dyDescent="0.2">
      <c r="A183" s="183"/>
      <c r="B183" s="131" t="s">
        <v>104</v>
      </c>
      <c r="C183" s="143">
        <v>121593.52190527224</v>
      </c>
      <c r="D183" s="110">
        <f t="shared" si="6"/>
        <v>20.276766375851672</v>
      </c>
      <c r="E183" s="110">
        <f>100*(SUM(C179:C183)/SUM(C167:C171)-1)</f>
        <v>0.69181546134620131</v>
      </c>
      <c r="F183" s="110">
        <f t="shared" si="13"/>
        <v>9.4346703380901999</v>
      </c>
      <c r="G183" s="110">
        <f t="shared" si="12"/>
        <v>2.432224908333791</v>
      </c>
      <c r="H183" s="113"/>
      <c r="J183" s="120"/>
      <c r="L183" s="123"/>
    </row>
    <row r="184" spans="1:12" x14ac:dyDescent="0.2">
      <c r="A184" s="183"/>
      <c r="B184" s="131" t="s">
        <v>105</v>
      </c>
      <c r="C184" s="143">
        <v>114050.33419623</v>
      </c>
      <c r="D184" s="110">
        <f t="shared" si="6"/>
        <v>-6.2036098558924664</v>
      </c>
      <c r="E184" s="110">
        <f>100*(SUM(C179:C184)/SUM(C167:C172)-1)</f>
        <v>2.262645522297424</v>
      </c>
      <c r="F184" s="110">
        <f t="shared" si="13"/>
        <v>10.362436366666383</v>
      </c>
      <c r="G184" s="110">
        <f>100*(SUM(C173:C184)/SUM(C161:C172)-1)</f>
        <v>2.7970286715174764</v>
      </c>
      <c r="H184" s="113"/>
      <c r="J184" s="120"/>
      <c r="L184" s="123"/>
    </row>
    <row r="185" spans="1:12" x14ac:dyDescent="0.2">
      <c r="A185" s="183"/>
      <c r="B185" s="131" t="s">
        <v>106</v>
      </c>
      <c r="C185" s="143">
        <v>114758.83469407199</v>
      </c>
      <c r="D185" s="110">
        <f t="shared" si="6"/>
        <v>0.62121737988332093</v>
      </c>
      <c r="E185" s="110">
        <f>100*(SUM(C179:C185)/SUM(C167:C173)-1)</f>
        <v>2.5920833200532734</v>
      </c>
      <c r="F185" s="110">
        <f t="shared" si="13"/>
        <v>4.500647263668589</v>
      </c>
      <c r="G185" s="110">
        <f t="shared" si="12"/>
        <v>3.2204296354431561</v>
      </c>
      <c r="H185" s="113"/>
      <c r="J185" s="120"/>
      <c r="L185" s="123"/>
    </row>
    <row r="186" spans="1:12" x14ac:dyDescent="0.2">
      <c r="A186" s="183"/>
      <c r="B186" s="131" t="s">
        <v>107</v>
      </c>
      <c r="C186" s="143">
        <v>116518.00222494127</v>
      </c>
      <c r="D186" s="110">
        <f t="shared" si="6"/>
        <v>1.5329255787224882</v>
      </c>
      <c r="E186" s="110">
        <f>100*(SUM(C179:C186)/SUM(C167:C174)-1)</f>
        <v>2.1794228754769884</v>
      </c>
      <c r="F186" s="110">
        <f t="shared" si="13"/>
        <v>-0.4507951550485334</v>
      </c>
      <c r="G186" s="110">
        <f t="shared" si="12"/>
        <v>2.6826107212711836</v>
      </c>
      <c r="H186" s="113"/>
      <c r="J186" s="120"/>
      <c r="L186" s="123"/>
    </row>
    <row r="187" spans="1:12" x14ac:dyDescent="0.2">
      <c r="A187" s="183"/>
      <c r="B187" s="131" t="s">
        <v>108</v>
      </c>
      <c r="C187" s="143">
        <v>122130.59499999999</v>
      </c>
      <c r="D187" s="110">
        <f t="shared" ref="D187:D193" si="15">100*(C187/C186-1)</f>
        <v>4.8169318627892865</v>
      </c>
      <c r="E187" s="110">
        <f t="shared" ref="E187:E190" si="16">100*(SUM(C180:C187)/SUM(C168:C175)-1)</f>
        <v>2.1784624137991093</v>
      </c>
      <c r="F187" s="110">
        <f t="shared" ref="F187:F193" si="17">100*(C187/C175-1)</f>
        <v>-0.14863742716121342</v>
      </c>
      <c r="G187" s="110">
        <f t="shared" ref="G187:G193" si="18">100*(SUM(C176:C187)/SUM(C164:C175)-1)</f>
        <v>2.0545973831101128</v>
      </c>
      <c r="H187" s="113"/>
      <c r="J187" s="120"/>
      <c r="L187" s="123"/>
    </row>
    <row r="188" spans="1:12" x14ac:dyDescent="0.2">
      <c r="A188" s="183"/>
      <c r="B188" s="131" t="s">
        <v>109</v>
      </c>
      <c r="C188" s="143">
        <v>120579.10000000005</v>
      </c>
      <c r="D188" s="110">
        <f t="shared" si="15"/>
        <v>-1.2703573580395089</v>
      </c>
      <c r="E188" s="110">
        <f t="shared" si="16"/>
        <v>2.5332284874608257</v>
      </c>
      <c r="F188" s="110">
        <f t="shared" si="17"/>
        <v>4.0397940084410111</v>
      </c>
      <c r="G188" s="110">
        <f t="shared" si="18"/>
        <v>2.3570325528139868</v>
      </c>
      <c r="H188" s="113"/>
      <c r="J188" s="120"/>
      <c r="L188" s="123"/>
    </row>
    <row r="189" spans="1:12" x14ac:dyDescent="0.2">
      <c r="A189" s="183"/>
      <c r="B189" s="131" t="s">
        <v>110</v>
      </c>
      <c r="C189" s="143">
        <v>119547.0295</v>
      </c>
      <c r="D189" s="110">
        <f t="shared" si="15"/>
        <v>-0.85592818324240483</v>
      </c>
      <c r="E189" s="110">
        <f t="shared" si="16"/>
        <v>3.4211316378585765</v>
      </c>
      <c r="F189" s="110">
        <f t="shared" si="17"/>
        <v>3.874713097765814</v>
      </c>
      <c r="G189" s="110">
        <f t="shared" si="18"/>
        <v>2.624375223201425</v>
      </c>
      <c r="H189" s="113"/>
      <c r="J189" s="120"/>
      <c r="L189" s="123"/>
    </row>
    <row r="190" spans="1:12" x14ac:dyDescent="0.2">
      <c r="A190" s="189"/>
      <c r="B190" s="131" t="s">
        <v>111</v>
      </c>
      <c r="C190" s="143">
        <v>106885.83100000001</v>
      </c>
      <c r="D190" s="110">
        <f t="shared" si="15"/>
        <v>-10.590977084880226</v>
      </c>
      <c r="E190" s="110">
        <f t="shared" si="16"/>
        <v>3.8617943899986962</v>
      </c>
      <c r="F190" s="110">
        <f t="shared" si="17"/>
        <v>0.22390524544870782</v>
      </c>
      <c r="G190" s="110">
        <f t="shared" si="18"/>
        <v>2.1170032878427891</v>
      </c>
      <c r="H190" s="113"/>
      <c r="J190" s="120"/>
      <c r="L190" s="123"/>
    </row>
    <row r="191" spans="1:12" x14ac:dyDescent="0.2">
      <c r="A191" s="159"/>
      <c r="B191" s="131" t="s">
        <v>112</v>
      </c>
      <c r="C191" s="143">
        <v>87969.058000000005</v>
      </c>
      <c r="D191" s="110">
        <f t="shared" si="15"/>
        <v>-17.698110987227111</v>
      </c>
      <c r="E191" s="110">
        <f>100*(SUM(C191)/SUM(C179)-1)</f>
        <v>0.1980319621981641</v>
      </c>
      <c r="F191" s="110">
        <f t="shared" si="17"/>
        <v>0.1980319621981641</v>
      </c>
      <c r="G191" s="110">
        <f t="shared" si="18"/>
        <v>2.200110010810552</v>
      </c>
      <c r="H191" s="113"/>
      <c r="J191" s="120"/>
      <c r="L191" s="123"/>
    </row>
    <row r="192" spans="1:12" x14ac:dyDescent="0.2">
      <c r="A192" s="183"/>
      <c r="B192" s="131" t="s">
        <v>113</v>
      </c>
      <c r="C192" s="143">
        <v>112266.2485</v>
      </c>
      <c r="D192" s="110">
        <f t="shared" si="15"/>
        <v>27.620155373267718</v>
      </c>
      <c r="E192" s="110">
        <f>100*(SUM(C191:C192)/SUM(C179:C180)-1)</f>
        <v>2.8981709043068626</v>
      </c>
      <c r="F192" s="110">
        <f t="shared" si="17"/>
        <v>5.1178183047383641</v>
      </c>
      <c r="G192" s="110">
        <f t="shared" si="18"/>
        <v>2.517451918333391</v>
      </c>
      <c r="H192" s="113"/>
      <c r="J192" s="120"/>
      <c r="L192" s="123"/>
    </row>
    <row r="193" spans="1:12" x14ac:dyDescent="0.2">
      <c r="A193" s="183"/>
      <c r="B193" s="131" t="s">
        <v>114</v>
      </c>
      <c r="C193" s="143">
        <v>101279.47900000001</v>
      </c>
      <c r="D193" s="110">
        <f t="shared" si="15"/>
        <v>-9.7863513271310492</v>
      </c>
      <c r="E193" s="110">
        <f>100*(SUM(C191:C193)/SUM(C179:C181)-1)</f>
        <v>-3.935331046502577</v>
      </c>
      <c r="F193" s="110">
        <f t="shared" si="17"/>
        <v>-15.084485034929296</v>
      </c>
      <c r="G193" s="110">
        <f t="shared" si="18"/>
        <v>1.4136344286781233</v>
      </c>
      <c r="H193" s="113"/>
      <c r="J193" s="120"/>
      <c r="L193" s="123"/>
    </row>
    <row r="194" spans="1:12" x14ac:dyDescent="0.2">
      <c r="A194" s="183">
        <v>2024</v>
      </c>
      <c r="B194" s="131" t="s">
        <v>102</v>
      </c>
      <c r="C194" s="143">
        <v>114919.95849999994</v>
      </c>
      <c r="D194" s="110">
        <f t="shared" ref="D194:D195" si="19">100*(C194/C193-1)</f>
        <v>13.468157256219616</v>
      </c>
      <c r="E194" s="110">
        <f t="shared" ref="E194:E195" si="20">100*(SUM(C192:C194)/SUM(C180:C182)-1)</f>
        <v>0.39724171095503191</v>
      </c>
      <c r="F194" s="110">
        <f t="shared" ref="F194:F195" si="21">100*(C194/C182-1)</f>
        <v>13.67547204690136</v>
      </c>
      <c r="G194" s="110">
        <f t="shared" ref="G194:G195" si="22">100*(SUM(C183:C194)/SUM(C171:C182)-1)</f>
        <v>2.7562459047766552</v>
      </c>
      <c r="H194" s="113"/>
      <c r="J194" s="120"/>
      <c r="L194" s="123"/>
    </row>
    <row r="195" spans="1:12" x14ac:dyDescent="0.2">
      <c r="A195" s="183"/>
      <c r="B195" s="131" t="s">
        <v>104</v>
      </c>
      <c r="C195" s="143">
        <v>116724.76200000005</v>
      </c>
      <c r="D195" s="110">
        <f t="shared" si="19"/>
        <v>1.5704874275603853</v>
      </c>
      <c r="E195" s="110">
        <f t="shared" si="20"/>
        <v>-2.6421195959533073</v>
      </c>
      <c r="F195" s="110">
        <f t="shared" si="21"/>
        <v>-4.0041277109032265</v>
      </c>
      <c r="G195" s="110">
        <f t="shared" si="22"/>
        <v>1.5773371331216479</v>
      </c>
      <c r="H195" s="113"/>
      <c r="J195" s="120"/>
      <c r="L195" s="123"/>
    </row>
    <row r="196" spans="1:12" x14ac:dyDescent="0.2">
      <c r="A196" s="183"/>
      <c r="B196" s="131" t="s">
        <v>105</v>
      </c>
      <c r="C196" s="143">
        <v>109280.9945</v>
      </c>
      <c r="D196" s="110">
        <f>100*(C196/C192-1)</f>
        <v>-2.6590841324852899</v>
      </c>
      <c r="E196" s="110">
        <f>100*(SUM(C191:C196)/SUM(C179:C181)-1)</f>
        <v>104.68592908473373</v>
      </c>
      <c r="F196" s="110">
        <f>100*(C196/C181-1)</f>
        <v>-8.3757932457121047</v>
      </c>
      <c r="G196" s="110">
        <f>100*(SUM(C182:C196)/SUM(C170:C181)-1)</f>
        <v>27.24109255788143</v>
      </c>
      <c r="H196" s="113"/>
      <c r="J196" s="120"/>
      <c r="L196" s="123"/>
    </row>
    <row r="197" spans="1:12" x14ac:dyDescent="0.2">
      <c r="A197" s="183"/>
      <c r="B197" s="131" t="s">
        <v>106</v>
      </c>
      <c r="C197" s="143">
        <v>124723.42449999999</v>
      </c>
      <c r="D197" s="110">
        <f t="shared" ref="D197:D198" si="23">100*(C197/C193-1)</f>
        <v>23.147774585214819</v>
      </c>
      <c r="E197" s="110">
        <f t="shared" ref="E197:E198" si="24">100*(SUM(C192:C197)/SUM(C180:C182)-1)</f>
        <v>107.59943621946238</v>
      </c>
      <c r="F197" s="110">
        <f t="shared" ref="F197:F198" si="25">100*(C197/C182-1)</f>
        <v>23.372774759082148</v>
      </c>
      <c r="G197" s="110">
        <f t="shared" ref="G197:G198" si="26">100*(SUM(C183:C197)/SUM(C171:C182)-1)</f>
        <v>29.402950127718587</v>
      </c>
      <c r="H197" s="113"/>
      <c r="J197" s="120"/>
      <c r="L197" s="123"/>
    </row>
    <row r="198" spans="1:12" x14ac:dyDescent="0.2">
      <c r="A198" s="183"/>
      <c r="B198" s="131" t="s">
        <v>107</v>
      </c>
      <c r="C198" s="143">
        <v>123237.69399999997</v>
      </c>
      <c r="D198" s="110">
        <f t="shared" si="23"/>
        <v>7.2378511170451354</v>
      </c>
      <c r="E198" s="110">
        <f t="shared" si="24"/>
        <v>101.8271108324071</v>
      </c>
      <c r="F198" s="110">
        <f t="shared" si="25"/>
        <v>1.3521872456401463</v>
      </c>
      <c r="G198" s="110">
        <f t="shared" si="26"/>
        <v>28.504404068237687</v>
      </c>
      <c r="H198" s="113"/>
      <c r="J198" s="120"/>
      <c r="L198" s="123"/>
    </row>
    <row r="199" spans="1:12" x14ac:dyDescent="0.2">
      <c r="A199" s="183"/>
      <c r="B199" s="131" t="s">
        <v>108</v>
      </c>
      <c r="C199" s="143">
        <v>112277.02450000003</v>
      </c>
      <c r="D199" s="110">
        <f t="shared" ref="D199:D202" si="27">100*(C199/C195-1)</f>
        <v>-3.8104489773986616</v>
      </c>
      <c r="E199" s="110">
        <f t="shared" ref="E199:E202" si="28">100*(SUM(C194:C199)/SUM(C182:C184)-1)</f>
        <v>108.22198611200191</v>
      </c>
      <c r="F199" s="110">
        <f t="shared" ref="F199:F202" si="29">100*(C199/C184-1)</f>
        <v>-1.5548483121311074</v>
      </c>
      <c r="G199" s="110">
        <f t="shared" ref="G199:G202" si="30">100*(SUM(C185:C199)/SUM(C173:C184)-1)</f>
        <v>27.342871118768631</v>
      </c>
      <c r="H199" s="113"/>
      <c r="J199" s="120"/>
      <c r="L199" s="123"/>
    </row>
    <row r="200" spans="1:12" x14ac:dyDescent="0.2">
      <c r="A200" s="183"/>
      <c r="B200" s="131" t="s">
        <v>109</v>
      </c>
      <c r="C200" s="143">
        <v>124568.59349999997</v>
      </c>
      <c r="D200" s="110">
        <f t="shared" si="27"/>
        <v>13.989256841911303</v>
      </c>
      <c r="E200" s="110">
        <f t="shared" si="28"/>
        <v>102.85588885922392</v>
      </c>
      <c r="F200" s="110">
        <f t="shared" si="29"/>
        <v>8.5481512879415078</v>
      </c>
      <c r="G200" s="110">
        <f t="shared" si="30"/>
        <v>27.604791882659274</v>
      </c>
      <c r="H200" s="113"/>
      <c r="J200" s="120"/>
      <c r="L200" s="123"/>
    </row>
    <row r="201" spans="1:12" x14ac:dyDescent="0.2">
      <c r="A201" s="183"/>
      <c r="B201" s="131" t="s">
        <v>110</v>
      </c>
      <c r="C201" s="143">
        <v>114843.71049999999</v>
      </c>
      <c r="D201" s="110">
        <f t="shared" si="27"/>
        <v>-7.9212978954085749</v>
      </c>
      <c r="E201" s="110">
        <f t="shared" si="28"/>
        <v>105.29269075772029</v>
      </c>
      <c r="F201" s="110">
        <f t="shared" si="29"/>
        <v>-1.4369382352685922</v>
      </c>
      <c r="G201" s="110">
        <f t="shared" si="30"/>
        <v>27.530191846205977</v>
      </c>
      <c r="H201" s="113"/>
      <c r="J201" s="120"/>
      <c r="L201" s="123"/>
    </row>
    <row r="202" spans="1:12" x14ac:dyDescent="0.2">
      <c r="A202" s="189"/>
      <c r="B202" s="131" t="s">
        <v>111</v>
      </c>
      <c r="C202" s="143">
        <v>104888.68200000003</v>
      </c>
      <c r="D202" s="110">
        <f t="shared" si="27"/>
        <v>-14.88912312818832</v>
      </c>
      <c r="E202" s="110">
        <f t="shared" si="28"/>
        <v>99.35605914519985</v>
      </c>
      <c r="F202" s="110">
        <f t="shared" si="29"/>
        <v>-14.117603373667309</v>
      </c>
      <c r="G202" s="110">
        <f t="shared" si="30"/>
        <v>26.262340184052025</v>
      </c>
      <c r="H202" s="113"/>
      <c r="J202" s="120"/>
      <c r="L202" s="123"/>
    </row>
    <row r="203" spans="1:12" ht="15" customHeight="1" x14ac:dyDescent="0.2">
      <c r="A203" s="201">
        <v>2025</v>
      </c>
      <c r="B203" s="131" t="s">
        <v>112</v>
      </c>
      <c r="C203" s="143">
        <v>93937.927999999985</v>
      </c>
      <c r="D203" s="110">
        <f t="shared" ref="D203:D205" si="31">100*(C203/C199-1)</f>
        <v>-16.333792760957998</v>
      </c>
      <c r="E203" s="110">
        <f t="shared" ref="E203:E205" si="32">100*(SUM(C198:C203)/SUM(C186:C188)-1)</f>
        <v>87.556148288340012</v>
      </c>
      <c r="F203" s="110">
        <f t="shared" ref="F203:F205" si="33">100*(C203/C188-1)</f>
        <v>-22.094353001473767</v>
      </c>
      <c r="G203" s="110">
        <f t="shared" ref="G203:G205" si="34">100*(SUM(C189:C203)/SUM(C177:C188)-1)</f>
        <v>23.844443591123277</v>
      </c>
      <c r="H203" s="113"/>
      <c r="J203" s="120"/>
      <c r="L203" s="123"/>
    </row>
    <row r="204" spans="1:12" x14ac:dyDescent="0.2">
      <c r="A204" s="202"/>
      <c r="B204" s="131" t="s">
        <v>113</v>
      </c>
      <c r="C204" s="143">
        <v>114809.07699999996</v>
      </c>
      <c r="D204" s="110">
        <f t="shared" si="31"/>
        <v>-7.8346525603181121</v>
      </c>
      <c r="E204" s="110">
        <f t="shared" si="32"/>
        <v>83.661191222414416</v>
      </c>
      <c r="F204" s="110">
        <f t="shared" si="33"/>
        <v>-3.9632540597757338</v>
      </c>
      <c r="G204" s="110">
        <f t="shared" si="34"/>
        <v>23.084843396561226</v>
      </c>
      <c r="H204" s="113"/>
      <c r="J204" s="120"/>
      <c r="L204" s="123"/>
    </row>
    <row r="205" spans="1:12" x14ac:dyDescent="0.2">
      <c r="A205" s="234"/>
      <c r="B205" s="131" t="s">
        <v>114</v>
      </c>
      <c r="C205" s="143">
        <v>126303.17100000002</v>
      </c>
      <c r="D205" s="110">
        <f t="shared" si="31"/>
        <v>9.9783091734919402</v>
      </c>
      <c r="E205" s="110">
        <f t="shared" si="32"/>
        <v>95.771684935914408</v>
      </c>
      <c r="F205" s="110">
        <f t="shared" si="33"/>
        <v>18.166430310112869</v>
      </c>
      <c r="G205" s="110">
        <f t="shared" si="34"/>
        <v>24.500319423007522</v>
      </c>
      <c r="H205" s="113"/>
      <c r="J205" s="120"/>
      <c r="L205" s="123"/>
    </row>
    <row r="206" spans="1:12" x14ac:dyDescent="0.2">
      <c r="C206" s="141"/>
      <c r="D206" s="180"/>
      <c r="E206" s="113"/>
      <c r="G206" s="122"/>
      <c r="H206" s="113"/>
      <c r="I206" s="187"/>
      <c r="J206" s="120"/>
      <c r="L206" s="123"/>
    </row>
    <row r="207" spans="1:12" ht="15" x14ac:dyDescent="0.25">
      <c r="A207" s="176" t="s">
        <v>115</v>
      </c>
      <c r="C207" s="113"/>
      <c r="D207" s="113"/>
      <c r="E207" s="123"/>
      <c r="F207" s="113"/>
      <c r="G207" s="142"/>
      <c r="J207" s="120"/>
      <c r="L207" s="122"/>
    </row>
    <row r="208" spans="1:12" x14ac:dyDescent="0.2">
      <c r="C208" s="113"/>
      <c r="D208" s="113"/>
      <c r="E208" s="113"/>
      <c r="G208" s="113"/>
      <c r="J208" s="122"/>
    </row>
    <row r="209" spans="3:9" x14ac:dyDescent="0.2">
      <c r="C209" s="141"/>
      <c r="D209" s="121"/>
      <c r="E209" s="120"/>
      <c r="F209" s="117"/>
      <c r="G209" s="113"/>
      <c r="I209" s="113"/>
    </row>
    <row r="210" spans="3:9" x14ac:dyDescent="0.2">
      <c r="C210" s="152"/>
      <c r="E210" s="113"/>
      <c r="F210" s="120"/>
    </row>
    <row r="211" spans="3:9" x14ac:dyDescent="0.2">
      <c r="D211" s="112"/>
      <c r="E211" s="123"/>
      <c r="F211" s="120"/>
    </row>
    <row r="212" spans="3:9" x14ac:dyDescent="0.2">
      <c r="C212" s="152"/>
      <c r="D212" s="113"/>
      <c r="E212" s="113"/>
    </row>
    <row r="213" spans="3:9" x14ac:dyDescent="0.2">
      <c r="E213" s="120"/>
    </row>
  </sheetData>
  <mergeCells count="25">
    <mergeCell ref="B12:B13"/>
    <mergeCell ref="C12:C13"/>
    <mergeCell ref="D12:G12"/>
    <mergeCell ref="A12:A13"/>
    <mergeCell ref="A23:A34"/>
    <mergeCell ref="A8:G8"/>
    <mergeCell ref="A9:G9"/>
    <mergeCell ref="A2:G2"/>
    <mergeCell ref="A3:G3"/>
    <mergeCell ref="A4:G4"/>
    <mergeCell ref="A5:G5"/>
    <mergeCell ref="A7:G7"/>
    <mergeCell ref="A203:A205"/>
    <mergeCell ref="A155:A163"/>
    <mergeCell ref="A47:A58"/>
    <mergeCell ref="A14:A22"/>
    <mergeCell ref="A143:A154"/>
    <mergeCell ref="A131:A142"/>
    <mergeCell ref="A107:A118"/>
    <mergeCell ref="A59:A70"/>
    <mergeCell ref="A71:A82"/>
    <mergeCell ref="A119:A130"/>
    <mergeCell ref="A83:A94"/>
    <mergeCell ref="A95:A106"/>
    <mergeCell ref="A35:A46"/>
  </mergeCells>
  <phoneticPr fontId="37" type="noConversion"/>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2:Q209"/>
  <sheetViews>
    <sheetView showGridLines="0" workbookViewId="0">
      <pane xSplit="2" ySplit="13" topLeftCell="C190" activePane="bottomRight" state="frozen"/>
      <selection pane="topRight" activeCell="J40" sqref="J40"/>
      <selection pane="bottomLeft" activeCell="J40" sqref="J40"/>
      <selection pane="bottomRight" activeCell="C203" sqref="C203:D205"/>
    </sheetView>
  </sheetViews>
  <sheetFormatPr baseColWidth="10" defaultColWidth="10.85546875" defaultRowHeight="12.75" x14ac:dyDescent="0.2"/>
  <cols>
    <col min="1" max="1" width="10.85546875" style="3"/>
    <col min="2" max="2" width="13.7109375" style="3" customWidth="1"/>
    <col min="3" max="3" width="11.42578125" style="3" customWidth="1"/>
    <col min="4" max="4" width="12.42578125" style="3" customWidth="1"/>
    <col min="5" max="5" width="13.140625" style="3" customWidth="1"/>
    <col min="6" max="6" width="14.42578125" style="3" customWidth="1"/>
    <col min="7" max="7" width="13.28515625" style="3" customWidth="1"/>
    <col min="8" max="12" width="11.42578125" style="3" customWidth="1"/>
    <col min="13" max="13" width="12" style="3" bestFit="1" customWidth="1"/>
    <col min="14" max="16384" width="10.85546875" style="3"/>
  </cols>
  <sheetData>
    <row r="2" spans="1:17" x14ac:dyDescent="0.2">
      <c r="A2" s="204" t="s">
        <v>91</v>
      </c>
      <c r="B2" s="205"/>
      <c r="C2" s="205"/>
      <c r="D2" s="205"/>
      <c r="E2" s="205"/>
      <c r="F2" s="205"/>
      <c r="G2" s="205"/>
      <c r="H2" s="205"/>
      <c r="I2" s="205"/>
      <c r="J2" s="205"/>
      <c r="K2" s="205"/>
      <c r="L2" s="206"/>
    </row>
    <row r="3" spans="1:17" x14ac:dyDescent="0.2">
      <c r="A3" s="207" t="s">
        <v>92</v>
      </c>
      <c r="B3" s="208"/>
      <c r="C3" s="208"/>
      <c r="D3" s="208"/>
      <c r="E3" s="208"/>
      <c r="F3" s="208"/>
      <c r="G3" s="208"/>
      <c r="H3" s="208"/>
      <c r="I3" s="208"/>
      <c r="J3" s="208"/>
      <c r="K3" s="208"/>
      <c r="L3" s="209"/>
    </row>
    <row r="4" spans="1:17" x14ac:dyDescent="0.2">
      <c r="A4" s="207" t="s">
        <v>26</v>
      </c>
      <c r="B4" s="208"/>
      <c r="C4" s="208"/>
      <c r="D4" s="208"/>
      <c r="E4" s="208"/>
      <c r="F4" s="208"/>
      <c r="G4" s="208"/>
      <c r="H4" s="208"/>
      <c r="I4" s="208"/>
      <c r="J4" s="208"/>
      <c r="K4" s="208"/>
      <c r="L4" s="209"/>
    </row>
    <row r="5" spans="1:17" x14ac:dyDescent="0.2">
      <c r="A5" s="207" t="s">
        <v>93</v>
      </c>
      <c r="B5" s="208"/>
      <c r="C5" s="208"/>
      <c r="D5" s="208"/>
      <c r="E5" s="208"/>
      <c r="F5" s="208"/>
      <c r="G5" s="208"/>
      <c r="H5" s="208"/>
      <c r="I5" s="208"/>
      <c r="J5" s="208"/>
      <c r="K5" s="208"/>
      <c r="L5" s="209"/>
    </row>
    <row r="6" spans="1:17" x14ac:dyDescent="0.2">
      <c r="A6" s="16"/>
      <c r="B6" s="17"/>
      <c r="C6" s="17"/>
      <c r="D6" s="17"/>
      <c r="E6" s="17"/>
      <c r="F6" s="17"/>
      <c r="L6" s="18"/>
    </row>
    <row r="7" spans="1:17" ht="12.75" customHeight="1" x14ac:dyDescent="0.2">
      <c r="A7" s="210" t="s">
        <v>94</v>
      </c>
      <c r="B7" s="211"/>
      <c r="C7" s="211"/>
      <c r="D7" s="211"/>
      <c r="E7" s="211"/>
      <c r="F7" s="211"/>
      <c r="G7" s="211"/>
      <c r="H7" s="211"/>
      <c r="I7" s="211"/>
      <c r="J7" s="211"/>
      <c r="K7" s="211"/>
      <c r="L7" s="212"/>
    </row>
    <row r="8" spans="1:17" ht="12.75" customHeight="1" x14ac:dyDescent="0.2">
      <c r="A8" s="210" t="s">
        <v>127</v>
      </c>
      <c r="B8" s="211"/>
      <c r="C8" s="211"/>
      <c r="D8" s="211"/>
      <c r="E8" s="211"/>
      <c r="F8" s="211"/>
      <c r="G8" s="211"/>
      <c r="H8" s="211"/>
      <c r="I8" s="211"/>
      <c r="J8" s="211"/>
      <c r="K8" s="211"/>
      <c r="L8" s="212"/>
    </row>
    <row r="9" spans="1:17" s="19" customFormat="1" ht="12.75" customHeight="1" x14ac:dyDescent="0.25">
      <c r="A9" s="210" t="s">
        <v>241</v>
      </c>
      <c r="B9" s="211"/>
      <c r="C9" s="211"/>
      <c r="D9" s="211"/>
      <c r="E9" s="211"/>
      <c r="F9" s="211"/>
      <c r="G9" s="211"/>
      <c r="H9" s="211"/>
      <c r="I9" s="211"/>
      <c r="J9" s="211"/>
      <c r="K9" s="211"/>
      <c r="L9" s="212"/>
    </row>
    <row r="10" spans="1:17" s="19" customFormat="1" x14ac:dyDescent="0.2">
      <c r="A10" s="105"/>
      <c r="B10" s="106"/>
      <c r="C10" s="106"/>
      <c r="D10" s="106"/>
      <c r="E10" s="106"/>
      <c r="F10" s="106"/>
      <c r="L10" s="20"/>
    </row>
    <row r="11" spans="1:17" x14ac:dyDescent="0.2">
      <c r="A11" s="21"/>
      <c r="B11" s="22"/>
      <c r="C11" s="22"/>
      <c r="D11" s="22"/>
      <c r="E11" s="22"/>
      <c r="F11" s="22"/>
      <c r="G11" s="23"/>
      <c r="H11" s="23"/>
      <c r="K11" s="23"/>
      <c r="L11" s="40" t="s">
        <v>128</v>
      </c>
    </row>
    <row r="12" spans="1:17" ht="15" customHeight="1" x14ac:dyDescent="0.2">
      <c r="A12" s="221" t="s">
        <v>95</v>
      </c>
      <c r="B12" s="215" t="s">
        <v>96</v>
      </c>
      <c r="C12" s="225" t="s">
        <v>117</v>
      </c>
      <c r="D12" s="226"/>
      <c r="E12" s="227" t="s">
        <v>118</v>
      </c>
      <c r="F12" s="224"/>
      <c r="G12" s="227" t="s">
        <v>119</v>
      </c>
      <c r="H12" s="223"/>
      <c r="I12" s="217" t="s">
        <v>120</v>
      </c>
      <c r="J12" s="217"/>
      <c r="K12" s="223" t="s">
        <v>121</v>
      </c>
      <c r="L12" s="224"/>
    </row>
    <row r="13" spans="1:17" x14ac:dyDescent="0.2">
      <c r="A13" s="222"/>
      <c r="B13" s="216"/>
      <c r="C13" s="133" t="s">
        <v>122</v>
      </c>
      <c r="D13" s="133" t="s">
        <v>123</v>
      </c>
      <c r="E13" s="133" t="s">
        <v>122</v>
      </c>
      <c r="F13" s="133" t="s">
        <v>123</v>
      </c>
      <c r="G13" s="133" t="s">
        <v>122</v>
      </c>
      <c r="H13" s="108" t="s">
        <v>123</v>
      </c>
      <c r="I13" s="133" t="s">
        <v>122</v>
      </c>
      <c r="J13" s="133" t="s">
        <v>123</v>
      </c>
      <c r="K13" s="132" t="s">
        <v>122</v>
      </c>
      <c r="L13" s="133" t="s">
        <v>123</v>
      </c>
    </row>
    <row r="14" spans="1:17" x14ac:dyDescent="0.2">
      <c r="A14" s="203">
        <v>2009</v>
      </c>
      <c r="B14" s="107" t="s">
        <v>102</v>
      </c>
      <c r="C14" s="104">
        <v>69312.03899999999</v>
      </c>
      <c r="D14" s="104">
        <v>57645.17</v>
      </c>
      <c r="E14" s="110" t="s">
        <v>103</v>
      </c>
      <c r="F14" s="110" t="s">
        <v>103</v>
      </c>
      <c r="G14" s="110" t="s">
        <v>103</v>
      </c>
      <c r="H14" s="110" t="s">
        <v>103</v>
      </c>
      <c r="I14" s="110" t="s">
        <v>103</v>
      </c>
      <c r="J14" s="110" t="s">
        <v>103</v>
      </c>
      <c r="K14" s="110" t="s">
        <v>103</v>
      </c>
      <c r="L14" s="110" t="s">
        <v>103</v>
      </c>
      <c r="P14" s="113"/>
      <c r="Q14" s="113"/>
    </row>
    <row r="15" spans="1:17" x14ac:dyDescent="0.2">
      <c r="A15" s="203"/>
      <c r="B15" s="107" t="s">
        <v>104</v>
      </c>
      <c r="C15" s="104">
        <v>73620.420000000013</v>
      </c>
      <c r="D15" s="104">
        <v>63316.775000000001</v>
      </c>
      <c r="E15" s="110">
        <v>6.2159201520532781</v>
      </c>
      <c r="F15" s="110">
        <v>9.838820841364516</v>
      </c>
      <c r="G15" s="110" t="s">
        <v>103</v>
      </c>
      <c r="H15" s="110" t="s">
        <v>103</v>
      </c>
      <c r="I15" s="110" t="s">
        <v>103</v>
      </c>
      <c r="J15" s="110" t="s">
        <v>103</v>
      </c>
      <c r="K15" s="110" t="s">
        <v>103</v>
      </c>
      <c r="L15" s="110" t="s">
        <v>103</v>
      </c>
      <c r="P15" s="113"/>
      <c r="Q15" s="113"/>
    </row>
    <row r="16" spans="1:17" x14ac:dyDescent="0.2">
      <c r="A16" s="203"/>
      <c r="B16" s="107" t="s">
        <v>105</v>
      </c>
      <c r="C16" s="104">
        <v>69179.37</v>
      </c>
      <c r="D16" s="104">
        <v>53791.887499999997</v>
      </c>
      <c r="E16" s="110">
        <v>-6.0323616735683094</v>
      </c>
      <c r="F16" s="110">
        <v>-15.04322906528326</v>
      </c>
      <c r="G16" s="110" t="s">
        <v>103</v>
      </c>
      <c r="H16" s="110" t="s">
        <v>103</v>
      </c>
      <c r="I16" s="110" t="s">
        <v>103</v>
      </c>
      <c r="J16" s="110" t="s">
        <v>103</v>
      </c>
      <c r="K16" s="110" t="s">
        <v>103</v>
      </c>
      <c r="L16" s="110" t="s">
        <v>103</v>
      </c>
      <c r="P16" s="113"/>
      <c r="Q16" s="113"/>
    </row>
    <row r="17" spans="1:17" x14ac:dyDescent="0.2">
      <c r="A17" s="203"/>
      <c r="B17" s="107" t="s">
        <v>106</v>
      </c>
      <c r="C17" s="104">
        <v>76817.75</v>
      </c>
      <c r="D17" s="104">
        <v>62470.419999999991</v>
      </c>
      <c r="E17" s="110">
        <v>11.041413068664841</v>
      </c>
      <c r="F17" s="110">
        <v>16.133534076118817</v>
      </c>
      <c r="G17" s="110" t="s">
        <v>103</v>
      </c>
      <c r="H17" s="110" t="s">
        <v>103</v>
      </c>
      <c r="I17" s="110" t="s">
        <v>103</v>
      </c>
      <c r="J17" s="110" t="s">
        <v>103</v>
      </c>
      <c r="K17" s="110" t="s">
        <v>103</v>
      </c>
      <c r="L17" s="110" t="s">
        <v>103</v>
      </c>
      <c r="P17" s="113"/>
      <c r="Q17" s="113"/>
    </row>
    <row r="18" spans="1:17" x14ac:dyDescent="0.2">
      <c r="A18" s="203"/>
      <c r="B18" s="107" t="s">
        <v>107</v>
      </c>
      <c r="C18" s="104">
        <v>70816.092000000033</v>
      </c>
      <c r="D18" s="104">
        <v>63415.225000000006</v>
      </c>
      <c r="E18" s="110">
        <v>-7.8128531491744591</v>
      </c>
      <c r="F18" s="110">
        <v>1.5124037904659771</v>
      </c>
      <c r="G18" s="110" t="s">
        <v>103</v>
      </c>
      <c r="H18" s="110" t="s">
        <v>103</v>
      </c>
      <c r="I18" s="110" t="s">
        <v>103</v>
      </c>
      <c r="J18" s="110" t="s">
        <v>103</v>
      </c>
      <c r="K18" s="110" t="s">
        <v>103</v>
      </c>
      <c r="L18" s="110" t="s">
        <v>103</v>
      </c>
      <c r="P18" s="113"/>
      <c r="Q18" s="113"/>
    </row>
    <row r="19" spans="1:17" x14ac:dyDescent="0.2">
      <c r="A19" s="203"/>
      <c r="B19" s="107" t="s">
        <v>108</v>
      </c>
      <c r="C19" s="104">
        <v>83359.984999999957</v>
      </c>
      <c r="D19" s="104">
        <v>65646.97</v>
      </c>
      <c r="E19" s="110">
        <v>17.713336963016712</v>
      </c>
      <c r="F19" s="110">
        <v>3.5192574023036105</v>
      </c>
      <c r="G19" s="110" t="s">
        <v>103</v>
      </c>
      <c r="H19" s="110" t="s">
        <v>103</v>
      </c>
      <c r="I19" s="110" t="s">
        <v>103</v>
      </c>
      <c r="J19" s="110" t="s">
        <v>103</v>
      </c>
      <c r="K19" s="110" t="s">
        <v>103</v>
      </c>
      <c r="L19" s="110" t="s">
        <v>103</v>
      </c>
      <c r="P19" s="113"/>
      <c r="Q19" s="113"/>
    </row>
    <row r="20" spans="1:17" x14ac:dyDescent="0.2">
      <c r="A20" s="203"/>
      <c r="B20" s="107" t="s">
        <v>109</v>
      </c>
      <c r="C20" s="104">
        <v>73889.638999999996</v>
      </c>
      <c r="D20" s="104">
        <v>61990.6875</v>
      </c>
      <c r="E20" s="110">
        <v>-11.360781794766361</v>
      </c>
      <c r="F20" s="110">
        <v>-5.5696134947279425</v>
      </c>
      <c r="G20" s="110" t="s">
        <v>103</v>
      </c>
      <c r="H20" s="110" t="s">
        <v>103</v>
      </c>
      <c r="I20" s="110" t="s">
        <v>103</v>
      </c>
      <c r="J20" s="110" t="s">
        <v>103</v>
      </c>
      <c r="K20" s="110" t="s">
        <v>103</v>
      </c>
      <c r="L20" s="110" t="s">
        <v>103</v>
      </c>
      <c r="P20" s="113"/>
      <c r="Q20" s="113"/>
    </row>
    <row r="21" spans="1:17" x14ac:dyDescent="0.2">
      <c r="A21" s="203"/>
      <c r="B21" s="107" t="s">
        <v>110</v>
      </c>
      <c r="C21" s="104">
        <v>70900.97</v>
      </c>
      <c r="D21" s="104">
        <v>58710.659999999996</v>
      </c>
      <c r="E21" s="110">
        <v>-4.0447741259095782</v>
      </c>
      <c r="F21" s="110">
        <v>-5.2911616765018206</v>
      </c>
      <c r="G21" s="110" t="s">
        <v>103</v>
      </c>
      <c r="H21" s="110" t="s">
        <v>103</v>
      </c>
      <c r="I21" s="110" t="s">
        <v>103</v>
      </c>
      <c r="J21" s="110" t="s">
        <v>103</v>
      </c>
      <c r="K21" s="110" t="s">
        <v>103</v>
      </c>
      <c r="L21" s="110" t="s">
        <v>103</v>
      </c>
      <c r="P21" s="113"/>
      <c r="Q21" s="113"/>
    </row>
    <row r="22" spans="1:17" x14ac:dyDescent="0.2">
      <c r="A22" s="203"/>
      <c r="B22" s="107" t="s">
        <v>111</v>
      </c>
      <c r="C22" s="104">
        <v>66576.430000000008</v>
      </c>
      <c r="D22" s="104">
        <v>55648.972499999996</v>
      </c>
      <c r="E22" s="110">
        <v>-6.0994087951123817</v>
      </c>
      <c r="F22" s="110">
        <v>-5.2148749477522465</v>
      </c>
      <c r="G22" s="110" t="s">
        <v>103</v>
      </c>
      <c r="H22" s="110" t="s">
        <v>103</v>
      </c>
      <c r="I22" s="110" t="s">
        <v>103</v>
      </c>
      <c r="J22" s="110" t="s">
        <v>103</v>
      </c>
      <c r="K22" s="110" t="s">
        <v>103</v>
      </c>
      <c r="L22" s="110" t="s">
        <v>103</v>
      </c>
      <c r="P22" s="113"/>
      <c r="Q22" s="113"/>
    </row>
    <row r="23" spans="1:17" x14ac:dyDescent="0.2">
      <c r="A23" s="203">
        <v>2010</v>
      </c>
      <c r="B23" s="107" t="s">
        <v>112</v>
      </c>
      <c r="C23" s="104">
        <v>60271.109999999942</v>
      </c>
      <c r="D23" s="104">
        <v>50794.8675</v>
      </c>
      <c r="E23" s="110">
        <v>-9.4707992002576074</v>
      </c>
      <c r="F23" s="110">
        <v>-8.7227216998480905</v>
      </c>
      <c r="G23" s="110" t="s">
        <v>103</v>
      </c>
      <c r="H23" s="110" t="s">
        <v>103</v>
      </c>
      <c r="I23" s="110" t="s">
        <v>103</v>
      </c>
      <c r="J23" s="110" t="s">
        <v>103</v>
      </c>
      <c r="K23" s="110" t="s">
        <v>103</v>
      </c>
      <c r="L23" s="110" t="s">
        <v>103</v>
      </c>
      <c r="P23" s="113"/>
      <c r="Q23" s="113"/>
    </row>
    <row r="24" spans="1:17" x14ac:dyDescent="0.2">
      <c r="A24" s="203"/>
      <c r="B24" s="107" t="s">
        <v>113</v>
      </c>
      <c r="C24" s="104">
        <v>68362.149000000005</v>
      </c>
      <c r="D24" s="104">
        <v>67524.675000000003</v>
      </c>
      <c r="E24" s="110">
        <v>13.42440681779391</v>
      </c>
      <c r="F24" s="110">
        <v>32.936019569299987</v>
      </c>
      <c r="G24" s="110" t="s">
        <v>103</v>
      </c>
      <c r="H24" s="110" t="s">
        <v>103</v>
      </c>
      <c r="I24" s="110" t="s">
        <v>103</v>
      </c>
      <c r="J24" s="110" t="s">
        <v>103</v>
      </c>
      <c r="K24" s="110" t="s">
        <v>103</v>
      </c>
      <c r="L24" s="110" t="s">
        <v>103</v>
      </c>
      <c r="P24" s="113"/>
      <c r="Q24" s="113"/>
    </row>
    <row r="25" spans="1:17" x14ac:dyDescent="0.2">
      <c r="A25" s="203"/>
      <c r="B25" s="107" t="s">
        <v>114</v>
      </c>
      <c r="C25" s="104">
        <v>70958.51999999999</v>
      </c>
      <c r="D25" s="104">
        <v>58818.1175</v>
      </c>
      <c r="E25" s="110">
        <v>3.7979657427094304</v>
      </c>
      <c r="F25" s="110">
        <v>-12.893890270482611</v>
      </c>
      <c r="G25" s="110" t="s">
        <v>103</v>
      </c>
      <c r="H25" s="110" t="s">
        <v>103</v>
      </c>
      <c r="I25" s="110" t="s">
        <v>103</v>
      </c>
      <c r="J25" s="110" t="s">
        <v>103</v>
      </c>
      <c r="K25" s="110" t="s">
        <v>103</v>
      </c>
      <c r="L25" s="110" t="s">
        <v>103</v>
      </c>
      <c r="P25" s="113"/>
      <c r="Q25" s="113"/>
    </row>
    <row r="26" spans="1:17" x14ac:dyDescent="0.2">
      <c r="A26" s="203"/>
      <c r="B26" s="107" t="s">
        <v>102</v>
      </c>
      <c r="C26" s="104">
        <v>62306.77</v>
      </c>
      <c r="D26" s="104">
        <v>54402.0625</v>
      </c>
      <c r="E26" s="110">
        <v>-12.192686656937035</v>
      </c>
      <c r="F26" s="110">
        <v>-7.5079842533212648</v>
      </c>
      <c r="G26" s="110" t="s">
        <v>103</v>
      </c>
      <c r="H26" s="110" t="s">
        <v>103</v>
      </c>
      <c r="I26" s="110">
        <v>-10.106857482579601</v>
      </c>
      <c r="J26" s="110">
        <v>-5.6259830615470463</v>
      </c>
      <c r="K26" s="110" t="s">
        <v>103</v>
      </c>
      <c r="L26" s="110" t="s">
        <v>103</v>
      </c>
      <c r="P26" s="113"/>
      <c r="Q26" s="113"/>
    </row>
    <row r="27" spans="1:17" x14ac:dyDescent="0.2">
      <c r="A27" s="203"/>
      <c r="B27" s="107" t="s">
        <v>104</v>
      </c>
      <c r="C27" s="104">
        <v>70566.939999999988</v>
      </c>
      <c r="D27" s="104">
        <v>59393.72</v>
      </c>
      <c r="E27" s="110">
        <v>13.25725920313312</v>
      </c>
      <c r="F27" s="110">
        <v>9.175493116644251</v>
      </c>
      <c r="G27" s="110" t="s">
        <v>103</v>
      </c>
      <c r="H27" s="110" t="s">
        <v>103</v>
      </c>
      <c r="I27" s="110">
        <v>-4.1475992666165524</v>
      </c>
      <c r="J27" s="110">
        <v>-6.1959172746874795</v>
      </c>
      <c r="K27" s="110" t="s">
        <v>103</v>
      </c>
      <c r="L27" s="110" t="s">
        <v>103</v>
      </c>
      <c r="P27" s="113"/>
      <c r="Q27" s="113"/>
    </row>
    <row r="28" spans="1:17" x14ac:dyDescent="0.2">
      <c r="A28" s="203"/>
      <c r="B28" s="107" t="s">
        <v>105</v>
      </c>
      <c r="C28" s="104">
        <v>72811.040000000008</v>
      </c>
      <c r="D28" s="104">
        <v>60092.294999999998</v>
      </c>
      <c r="E28" s="110">
        <v>3.1801010501518512</v>
      </c>
      <c r="F28" s="110">
        <v>1.1761765385296608</v>
      </c>
      <c r="G28" s="110" t="s">
        <v>103</v>
      </c>
      <c r="H28" s="110" t="s">
        <v>103</v>
      </c>
      <c r="I28" s="110">
        <v>5.2496430655555537</v>
      </c>
      <c r="J28" s="110">
        <v>11.712560746264945</v>
      </c>
      <c r="K28" s="110" t="s">
        <v>103</v>
      </c>
      <c r="L28" s="110" t="s">
        <v>103</v>
      </c>
      <c r="P28" s="113"/>
      <c r="Q28" s="113"/>
    </row>
    <row r="29" spans="1:17" x14ac:dyDescent="0.2">
      <c r="A29" s="203"/>
      <c r="B29" s="107" t="s">
        <v>106</v>
      </c>
      <c r="C29" s="104">
        <v>77488.63</v>
      </c>
      <c r="D29" s="104">
        <v>67923.37</v>
      </c>
      <c r="E29" s="110">
        <v>6.4242867565138528</v>
      </c>
      <c r="F29" s="110">
        <v>13.031745584022048</v>
      </c>
      <c r="G29" s="110" t="s">
        <v>103</v>
      </c>
      <c r="H29" s="110" t="s">
        <v>103</v>
      </c>
      <c r="I29" s="110">
        <v>0.87333982054929038</v>
      </c>
      <c r="J29" s="110">
        <v>8.7288511906915325</v>
      </c>
      <c r="K29" s="110" t="s">
        <v>103</v>
      </c>
      <c r="L29" s="110" t="s">
        <v>103</v>
      </c>
      <c r="P29" s="113"/>
      <c r="Q29" s="113"/>
    </row>
    <row r="30" spans="1:17" x14ac:dyDescent="0.2">
      <c r="A30" s="203"/>
      <c r="B30" s="107" t="s">
        <v>107</v>
      </c>
      <c r="C30" s="104">
        <v>76543.19</v>
      </c>
      <c r="D30" s="104">
        <v>62031.982499999998</v>
      </c>
      <c r="E30" s="110">
        <v>-1.2201015813545824</v>
      </c>
      <c r="F30" s="110">
        <v>-8.6735795058460745</v>
      </c>
      <c r="G30" s="110" t="s">
        <v>103</v>
      </c>
      <c r="H30" s="110" t="s">
        <v>103</v>
      </c>
      <c r="I30" s="110">
        <v>8.0872833253774701</v>
      </c>
      <c r="J30" s="110">
        <v>-2.1812466958841648</v>
      </c>
      <c r="K30" s="110" t="s">
        <v>103</v>
      </c>
      <c r="L30" s="110" t="s">
        <v>103</v>
      </c>
      <c r="P30" s="113"/>
      <c r="Q30" s="113"/>
    </row>
    <row r="31" spans="1:17" x14ac:dyDescent="0.2">
      <c r="A31" s="203"/>
      <c r="B31" s="107" t="s">
        <v>108</v>
      </c>
      <c r="C31" s="104">
        <v>80159.794999999998</v>
      </c>
      <c r="D31" s="104">
        <v>65806.885000000009</v>
      </c>
      <c r="E31" s="110">
        <v>4.7249206624390805</v>
      </c>
      <c r="F31" s="110">
        <v>6.0854132785454818</v>
      </c>
      <c r="G31" s="110" t="s">
        <v>103</v>
      </c>
      <c r="H31" s="110" t="s">
        <v>103</v>
      </c>
      <c r="I31" s="110">
        <v>-3.8390002109524812</v>
      </c>
      <c r="J31" s="110">
        <v>0.2435984478796227</v>
      </c>
      <c r="K31" s="110" t="s">
        <v>103</v>
      </c>
      <c r="L31" s="110" t="s">
        <v>103</v>
      </c>
      <c r="P31" s="113"/>
      <c r="Q31" s="113"/>
    </row>
    <row r="32" spans="1:17" x14ac:dyDescent="0.2">
      <c r="A32" s="203"/>
      <c r="B32" s="107" t="s">
        <v>109</v>
      </c>
      <c r="C32" s="104">
        <v>80836.41</v>
      </c>
      <c r="D32" s="104">
        <v>68485.277499999997</v>
      </c>
      <c r="E32" s="110">
        <v>0.84408274746712308</v>
      </c>
      <c r="F32" s="110">
        <v>4.0700794453346179</v>
      </c>
      <c r="G32" s="110" t="s">
        <v>103</v>
      </c>
      <c r="H32" s="110" t="s">
        <v>103</v>
      </c>
      <c r="I32" s="110">
        <v>9.4015495190063127</v>
      </c>
      <c r="J32" s="110">
        <v>10.476718781349215</v>
      </c>
      <c r="K32" s="110" t="s">
        <v>103</v>
      </c>
      <c r="L32" s="110" t="s">
        <v>103</v>
      </c>
      <c r="P32" s="113"/>
      <c r="Q32" s="113"/>
    </row>
    <row r="33" spans="1:17" x14ac:dyDescent="0.2">
      <c r="A33" s="203"/>
      <c r="B33" s="107" t="s">
        <v>110</v>
      </c>
      <c r="C33" s="104">
        <v>76708.399999999994</v>
      </c>
      <c r="D33" s="104">
        <v>67805.862499999988</v>
      </c>
      <c r="E33" s="110">
        <v>-5.1066221273309953</v>
      </c>
      <c r="F33" s="110">
        <v>-0.99205993580153695</v>
      </c>
      <c r="G33" s="110" t="s">
        <v>103</v>
      </c>
      <c r="H33" s="110" t="s">
        <v>103</v>
      </c>
      <c r="I33" s="110">
        <v>8.1909034530839087</v>
      </c>
      <c r="J33" s="110">
        <v>15.491569163078722</v>
      </c>
      <c r="K33" s="110" t="s">
        <v>103</v>
      </c>
      <c r="L33" s="110" t="s">
        <v>103</v>
      </c>
      <c r="P33" s="113"/>
      <c r="Q33" s="113"/>
    </row>
    <row r="34" spans="1:17" x14ac:dyDescent="0.2">
      <c r="A34" s="203"/>
      <c r="B34" s="107" t="s">
        <v>111</v>
      </c>
      <c r="C34" s="104">
        <v>65817.406000000003</v>
      </c>
      <c r="D34" s="104">
        <v>61483.702499999999</v>
      </c>
      <c r="E34" s="110">
        <v>-14.197915743256273</v>
      </c>
      <c r="F34" s="110">
        <v>-9.323913548035744</v>
      </c>
      <c r="G34" s="110" t="s">
        <v>103</v>
      </c>
      <c r="H34" s="110" t="s">
        <v>103</v>
      </c>
      <c r="I34" s="110">
        <v>-1.1400791541390953</v>
      </c>
      <c r="J34" s="110">
        <v>10.484883615775665</v>
      </c>
      <c r="K34" s="110" t="s">
        <v>103</v>
      </c>
      <c r="L34" s="110" t="s">
        <v>103</v>
      </c>
      <c r="P34" s="113"/>
      <c r="Q34" s="113"/>
    </row>
    <row r="35" spans="1:17" x14ac:dyDescent="0.2">
      <c r="A35" s="203">
        <v>2011</v>
      </c>
      <c r="B35" s="107" t="s">
        <v>112</v>
      </c>
      <c r="C35" s="104">
        <v>71181.351999999984</v>
      </c>
      <c r="D35" s="104">
        <v>57308.202499999999</v>
      </c>
      <c r="E35" s="110">
        <v>8.1497377760527012</v>
      </c>
      <c r="F35" s="110">
        <v>-6.7912305704101001</v>
      </c>
      <c r="G35" s="110">
        <v>18.101943037053836</v>
      </c>
      <c r="H35" s="110">
        <v>12.822821124594919</v>
      </c>
      <c r="I35" s="110">
        <v>18.101943037053836</v>
      </c>
      <c r="J35" s="110">
        <v>12.822821124594919</v>
      </c>
      <c r="K35" s="110" t="s">
        <v>103</v>
      </c>
      <c r="L35" s="110" t="s">
        <v>103</v>
      </c>
      <c r="P35" s="113"/>
      <c r="Q35" s="113"/>
    </row>
    <row r="36" spans="1:17" x14ac:dyDescent="0.2">
      <c r="A36" s="203"/>
      <c r="B36" s="107" t="s">
        <v>113</v>
      </c>
      <c r="C36" s="104">
        <v>77657.320000000007</v>
      </c>
      <c r="D36" s="104">
        <v>54244.052500000005</v>
      </c>
      <c r="E36" s="110">
        <v>9.0978434913683959</v>
      </c>
      <c r="F36" s="110">
        <v>-5.346791325377886</v>
      </c>
      <c r="G36" s="110">
        <v>15.707767304566268</v>
      </c>
      <c r="H36" s="110">
        <v>-5.7195010705860412</v>
      </c>
      <c r="I36" s="110">
        <v>13.596955531634913</v>
      </c>
      <c r="J36" s="110">
        <v>-19.66780662032064</v>
      </c>
      <c r="K36" s="110" t="s">
        <v>103</v>
      </c>
      <c r="L36" s="110" t="s">
        <v>103</v>
      </c>
      <c r="P36" s="113"/>
      <c r="Q36" s="113"/>
    </row>
    <row r="37" spans="1:17" x14ac:dyDescent="0.2">
      <c r="A37" s="203"/>
      <c r="B37" s="107" t="s">
        <v>114</v>
      </c>
      <c r="C37" s="104">
        <v>86325.450000000012</v>
      </c>
      <c r="D37" s="104">
        <v>65766.087499999994</v>
      </c>
      <c r="E37" s="110">
        <v>11.162025678970133</v>
      </c>
      <c r="F37" s="110">
        <v>21.24110288404426</v>
      </c>
      <c r="G37" s="110">
        <v>17.822549194273218</v>
      </c>
      <c r="H37" s="110">
        <v>0.10200117806682396</v>
      </c>
      <c r="I37" s="110">
        <v>21.65621549040204</v>
      </c>
      <c r="J37" s="110">
        <v>11.812635792024452</v>
      </c>
      <c r="K37" s="110">
        <v>5.1914381583327618</v>
      </c>
      <c r="L37" s="110">
        <v>3.4690135611965545</v>
      </c>
      <c r="P37" s="113"/>
      <c r="Q37" s="113"/>
    </row>
    <row r="38" spans="1:17" x14ac:dyDescent="0.2">
      <c r="A38" s="203"/>
      <c r="B38" s="107" t="s">
        <v>102</v>
      </c>
      <c r="C38" s="104">
        <v>78172.67</v>
      </c>
      <c r="D38" s="104">
        <v>58118.807500000003</v>
      </c>
      <c r="E38" s="110">
        <v>-9.4442368965351626</v>
      </c>
      <c r="F38" s="110">
        <v>-11.627999004806222</v>
      </c>
      <c r="G38" s="110">
        <v>19.640522330652587</v>
      </c>
      <c r="H38" s="110">
        <v>1.6832651684636879</v>
      </c>
      <c r="I38" s="110">
        <v>25.464167056003717</v>
      </c>
      <c r="J38" s="110">
        <v>6.8319928127724916</v>
      </c>
      <c r="K38" s="110">
        <v>7.9344392461917712</v>
      </c>
      <c r="L38" s="110">
        <v>4.4560403863434628</v>
      </c>
      <c r="P38" s="113"/>
      <c r="Q38" s="113"/>
    </row>
    <row r="39" spans="1:17" x14ac:dyDescent="0.2">
      <c r="A39" s="203"/>
      <c r="B39" s="107" t="s">
        <v>104</v>
      </c>
      <c r="C39" s="104">
        <v>89380.87999999999</v>
      </c>
      <c r="D39" s="104">
        <v>64086.612500000003</v>
      </c>
      <c r="E39" s="110">
        <v>14.337760242806086</v>
      </c>
      <c r="F39" s="110">
        <v>10.268285356680806</v>
      </c>
      <c r="G39" s="110">
        <v>21.130669294821192</v>
      </c>
      <c r="H39" s="110">
        <v>2.9526753356998503</v>
      </c>
      <c r="I39" s="110">
        <v>26.661124883692011</v>
      </c>
      <c r="J39" s="110">
        <v>7.9013277834760975</v>
      </c>
      <c r="K39" s="110">
        <v>10.554053765452863</v>
      </c>
      <c r="L39" s="110">
        <v>5.6896438746749656</v>
      </c>
      <c r="P39" s="113"/>
      <c r="Q39" s="113"/>
    </row>
    <row r="40" spans="1:17" x14ac:dyDescent="0.2">
      <c r="A40" s="203"/>
      <c r="B40" s="107" t="s">
        <v>105</v>
      </c>
      <c r="C40" s="104">
        <v>89245.14</v>
      </c>
      <c r="D40" s="104">
        <v>59476.157500000001</v>
      </c>
      <c r="E40" s="110">
        <v>-0.15186693171961307</v>
      </c>
      <c r="F40" s="110">
        <v>-7.1941000158184387</v>
      </c>
      <c r="G40" s="110">
        <v>21.389416064605161</v>
      </c>
      <c r="H40" s="110">
        <v>2.2716802923888224</v>
      </c>
      <c r="I40" s="110">
        <v>22.570890348496597</v>
      </c>
      <c r="J40" s="110">
        <v>-1.0253186369400535</v>
      </c>
      <c r="K40" s="110">
        <v>12.019201677623027</v>
      </c>
      <c r="L40" s="110">
        <v>4.6776911708489743</v>
      </c>
      <c r="P40" s="113"/>
      <c r="Q40" s="113"/>
    </row>
    <row r="41" spans="1:17" x14ac:dyDescent="0.2">
      <c r="A41" s="203"/>
      <c r="B41" s="107" t="s">
        <v>106</v>
      </c>
      <c r="C41" s="104">
        <v>94906.37999999999</v>
      </c>
      <c r="D41" s="104">
        <v>64456.280000000006</v>
      </c>
      <c r="E41" s="110">
        <v>6.3434714764299738</v>
      </c>
      <c r="F41" s="110">
        <v>8.3733090860821147</v>
      </c>
      <c r="G41" s="110">
        <v>21.56411477904523</v>
      </c>
      <c r="H41" s="110">
        <v>1.0758090706757484</v>
      </c>
      <c r="I41" s="110">
        <v>22.477813841850057</v>
      </c>
      <c r="J41" s="110">
        <v>-5.1044139888818618</v>
      </c>
      <c r="K41" s="110">
        <v>13.983845436377473</v>
      </c>
      <c r="L41" s="110">
        <v>3.4110431492386128</v>
      </c>
      <c r="P41" s="113"/>
      <c r="Q41" s="113"/>
    </row>
    <row r="42" spans="1:17" x14ac:dyDescent="0.2">
      <c r="A42" s="203"/>
      <c r="B42" s="107" t="s">
        <v>107</v>
      </c>
      <c r="C42" s="104">
        <v>99555.67</v>
      </c>
      <c r="D42" s="104">
        <v>71781.94</v>
      </c>
      <c r="E42" s="110">
        <v>4.8988171290486493</v>
      </c>
      <c r="F42" s="110">
        <v>11.36531614917895</v>
      </c>
      <c r="G42" s="110">
        <v>22.727447789269494</v>
      </c>
      <c r="H42" s="110">
        <v>2.964160191827947</v>
      </c>
      <c r="I42" s="110">
        <v>30.064699420026784</v>
      </c>
      <c r="J42" s="110">
        <v>15.717630014484874</v>
      </c>
      <c r="K42" s="110">
        <v>15.91403638500115</v>
      </c>
      <c r="L42" s="110">
        <v>4.957477082509687</v>
      </c>
      <c r="P42" s="113"/>
      <c r="Q42" s="113"/>
    </row>
    <row r="43" spans="1:17" x14ac:dyDescent="0.2">
      <c r="A43" s="203"/>
      <c r="B43" s="107" t="s">
        <v>108</v>
      </c>
      <c r="C43" s="104">
        <v>96781.530000000028</v>
      </c>
      <c r="D43" s="104">
        <v>68649.002500000002</v>
      </c>
      <c r="E43" s="110">
        <v>-2.7865213503158293</v>
      </c>
      <c r="F43" s="110">
        <v>-4.3645205186708562</v>
      </c>
      <c r="G43" s="110">
        <v>22.477780847829099</v>
      </c>
      <c r="H43" s="110">
        <v>3.127202550495034</v>
      </c>
      <c r="I43" s="110">
        <v>20.735750384591213</v>
      </c>
      <c r="J43" s="110">
        <v>4.3188756009344464</v>
      </c>
      <c r="K43" s="110">
        <v>18.3035948808431</v>
      </c>
      <c r="L43" s="110">
        <v>5.327292202109124</v>
      </c>
      <c r="P43" s="113"/>
      <c r="Q43" s="113"/>
    </row>
    <row r="44" spans="1:17" x14ac:dyDescent="0.2">
      <c r="A44" s="203"/>
      <c r="B44" s="107" t="s">
        <v>109</v>
      </c>
      <c r="C44" s="104">
        <v>90601.879999999961</v>
      </c>
      <c r="D44" s="104">
        <v>64326.239999999998</v>
      </c>
      <c r="E44" s="110">
        <v>-6.3851542747878298</v>
      </c>
      <c r="F44" s="110">
        <v>-6.2969050424294242</v>
      </c>
      <c r="G44" s="110">
        <v>21.310946480563288</v>
      </c>
      <c r="H44" s="110">
        <v>2.1031517211940187</v>
      </c>
      <c r="I44" s="110">
        <v>12.080534006891153</v>
      </c>
      <c r="J44" s="110">
        <v>-6.0728928199203054</v>
      </c>
      <c r="K44" s="110">
        <v>18.483965914722411</v>
      </c>
      <c r="L44" s="110">
        <v>3.8197377164544966</v>
      </c>
      <c r="P44" s="113"/>
      <c r="Q44" s="113"/>
    </row>
    <row r="45" spans="1:17" x14ac:dyDescent="0.2">
      <c r="A45" s="203"/>
      <c r="B45" s="107" t="s">
        <v>110</v>
      </c>
      <c r="C45" s="104">
        <v>77573.453999999969</v>
      </c>
      <c r="D45" s="104">
        <v>62472.092499999999</v>
      </c>
      <c r="E45" s="110">
        <v>-14.379862757814731</v>
      </c>
      <c r="F45" s="110">
        <v>-2.8824123716853278</v>
      </c>
      <c r="G45" s="110">
        <v>19.36841443106583</v>
      </c>
      <c r="H45" s="110">
        <v>1.1135401204588335</v>
      </c>
      <c r="I45" s="110">
        <v>1.127717433814257</v>
      </c>
      <c r="J45" s="110">
        <v>-7.8662372298560328</v>
      </c>
      <c r="K45" s="110">
        <v>17.787359461102415</v>
      </c>
      <c r="L45" s="110">
        <v>1.8194908556255607</v>
      </c>
      <c r="P45" s="113"/>
      <c r="Q45" s="113"/>
    </row>
    <row r="46" spans="1:17" x14ac:dyDescent="0.2">
      <c r="A46" s="203"/>
      <c r="B46" s="107" t="s">
        <v>111</v>
      </c>
      <c r="C46" s="104">
        <v>76915.362000000023</v>
      </c>
      <c r="D46" s="104">
        <v>61135.282499999987</v>
      </c>
      <c r="E46" s="110">
        <v>-0.84834691001376417</v>
      </c>
      <c r="F46" s="110">
        <v>-2.1398514864857665</v>
      </c>
      <c r="G46" s="110">
        <v>19.177202804963891</v>
      </c>
      <c r="H46" s="110">
        <v>0.9747921638592949</v>
      </c>
      <c r="I46" s="110">
        <v>16.861734113313464</v>
      </c>
      <c r="J46" s="110">
        <v>-0.56668675735657148</v>
      </c>
      <c r="K46" s="110">
        <v>19.177202804963891</v>
      </c>
      <c r="L46" s="110">
        <v>0.9747921638592949</v>
      </c>
      <c r="P46" s="113"/>
      <c r="Q46" s="113"/>
    </row>
    <row r="47" spans="1:17" x14ac:dyDescent="0.2">
      <c r="A47" s="203">
        <v>2012</v>
      </c>
      <c r="B47" s="107" t="s">
        <v>112</v>
      </c>
      <c r="C47" s="104">
        <v>75864.670000000042</v>
      </c>
      <c r="D47" s="104">
        <v>59507.42</v>
      </c>
      <c r="E47" s="110">
        <v>-1.366036605275267</v>
      </c>
      <c r="F47" s="110">
        <v>-2.662721808801638</v>
      </c>
      <c r="G47" s="110">
        <v>6.579417036079982</v>
      </c>
      <c r="H47" s="110">
        <v>3.8375265739664322</v>
      </c>
      <c r="I47" s="110">
        <v>6.579417036079982</v>
      </c>
      <c r="J47" s="110">
        <v>3.8375265739664322</v>
      </c>
      <c r="K47" s="110">
        <v>18.225066299482794</v>
      </c>
      <c r="L47" s="110">
        <v>0.39194727328264456</v>
      </c>
      <c r="P47" s="113"/>
      <c r="Q47" s="113"/>
    </row>
    <row r="48" spans="1:17" x14ac:dyDescent="0.2">
      <c r="A48" s="203"/>
      <c r="B48" s="107" t="s">
        <v>113</v>
      </c>
      <c r="C48" s="104">
        <v>81273.289999999979</v>
      </c>
      <c r="D48" s="104">
        <v>55816.757499999992</v>
      </c>
      <c r="E48" s="110">
        <v>7.1293001076784934</v>
      </c>
      <c r="F48" s="110">
        <v>-6.2020206891846508</v>
      </c>
      <c r="G48" s="110">
        <v>5.5760293265718186</v>
      </c>
      <c r="H48" s="110">
        <v>3.381305469799778</v>
      </c>
      <c r="I48" s="110">
        <v>4.6563157214284168</v>
      </c>
      <c r="J48" s="110">
        <v>2.8993132472910021</v>
      </c>
      <c r="K48" s="110">
        <v>17.390077242091518</v>
      </c>
      <c r="L48" s="110">
        <v>2.4122062653320731</v>
      </c>
      <c r="P48" s="113"/>
      <c r="Q48" s="113"/>
    </row>
    <row r="49" spans="1:17" x14ac:dyDescent="0.2">
      <c r="A49" s="203"/>
      <c r="B49" s="107" t="s">
        <v>114</v>
      </c>
      <c r="C49" s="104">
        <v>86236.420000000056</v>
      </c>
      <c r="D49" s="104">
        <v>61140.792499999989</v>
      </c>
      <c r="E49" s="110">
        <v>6.1067172253025381</v>
      </c>
      <c r="F49" s="110">
        <v>9.5384168455145293</v>
      </c>
      <c r="G49" s="110">
        <v>3.4912885223197687</v>
      </c>
      <c r="H49" s="110">
        <v>-0.48126577767894085</v>
      </c>
      <c r="I49" s="110">
        <v>-0.10313296947765949</v>
      </c>
      <c r="J49" s="110">
        <v>-7.0329484021685262</v>
      </c>
      <c r="K49" s="110">
        <v>15.372242596647666</v>
      </c>
      <c r="L49" s="110">
        <v>0.83570853589187699</v>
      </c>
      <c r="P49" s="113"/>
      <c r="Q49" s="113"/>
    </row>
    <row r="50" spans="1:17" x14ac:dyDescent="0.2">
      <c r="A50" s="203"/>
      <c r="B50" s="107" t="s">
        <v>102</v>
      </c>
      <c r="C50" s="104">
        <v>72028.599999999977</v>
      </c>
      <c r="D50" s="104">
        <v>52744.877499999988</v>
      </c>
      <c r="E50" s="110">
        <v>-16.475428826938867</v>
      </c>
      <c r="F50" s="110">
        <v>-13.732100381263468</v>
      </c>
      <c r="G50" s="110">
        <v>0.65941442331483024</v>
      </c>
      <c r="H50" s="110">
        <v>-2.6449957026748017</v>
      </c>
      <c r="I50" s="110">
        <v>-7.8596138522581072</v>
      </c>
      <c r="J50" s="110">
        <v>-9.2464560632976038</v>
      </c>
      <c r="K50" s="110">
        <v>12.698092510128545</v>
      </c>
      <c r="L50" s="110">
        <v>-0.38302501958538127</v>
      </c>
      <c r="P50" s="113"/>
      <c r="Q50" s="113"/>
    </row>
    <row r="51" spans="1:17" x14ac:dyDescent="0.2">
      <c r="A51" s="203"/>
      <c r="B51" s="107" t="s">
        <v>104</v>
      </c>
      <c r="C51" s="104">
        <v>87314.860000000015</v>
      </c>
      <c r="D51" s="104">
        <v>62262.762500000004</v>
      </c>
      <c r="E51" s="110">
        <v>21.222486623369118</v>
      </c>
      <c r="F51" s="110">
        <v>18.045136231475787</v>
      </c>
      <c r="G51" s="110">
        <v>4.1716570131633546E-5</v>
      </c>
      <c r="H51" s="110">
        <v>-2.6879845634952049</v>
      </c>
      <c r="I51" s="110">
        <v>-2.3114786965623746</v>
      </c>
      <c r="J51" s="110">
        <v>-2.845914191516985</v>
      </c>
      <c r="K51" s="110">
        <v>10.20431833328168</v>
      </c>
      <c r="L51" s="110">
        <v>-1.2458996760137953</v>
      </c>
      <c r="P51" s="113"/>
      <c r="Q51" s="113"/>
    </row>
    <row r="52" spans="1:17" x14ac:dyDescent="0.2">
      <c r="A52" s="203"/>
      <c r="B52" s="107" t="s">
        <v>105</v>
      </c>
      <c r="C52" s="104">
        <v>77961.169999999984</v>
      </c>
      <c r="D52" s="104">
        <v>57169.072499999995</v>
      </c>
      <c r="E52" s="110">
        <v>-10.712598061773249</v>
      </c>
      <c r="F52" s="110">
        <v>-8.1809572776344588</v>
      </c>
      <c r="G52" s="110">
        <v>-2.2936290558482231</v>
      </c>
      <c r="H52" s="110">
        <v>-2.8853035677556815</v>
      </c>
      <c r="I52" s="110">
        <v>-12.643792143751487</v>
      </c>
      <c r="J52" s="110">
        <v>-3.8790081554949229</v>
      </c>
      <c r="K52" s="110">
        <v>7.1085265853523261</v>
      </c>
      <c r="L52" s="110">
        <v>-1.47161933566059</v>
      </c>
      <c r="P52" s="113"/>
      <c r="Q52" s="113"/>
    </row>
    <row r="53" spans="1:17" x14ac:dyDescent="0.2">
      <c r="A53" s="203"/>
      <c r="B53" s="107" t="s">
        <v>106</v>
      </c>
      <c r="C53" s="104">
        <v>75327.699999999953</v>
      </c>
      <c r="D53" s="104">
        <v>61290.42750000002</v>
      </c>
      <c r="E53" s="110">
        <v>-3.3779251901940865</v>
      </c>
      <c r="F53" s="110">
        <v>7.2090639567399473</v>
      </c>
      <c r="G53" s="110">
        <v>-5.2588349193835482</v>
      </c>
      <c r="H53" s="110">
        <v>-3.1937399901099783</v>
      </c>
      <c r="I53" s="110">
        <v>-20.629466638596938</v>
      </c>
      <c r="J53" s="110">
        <v>-4.9116276955480265</v>
      </c>
      <c r="K53" s="110">
        <v>3.154320833016433</v>
      </c>
      <c r="L53" s="110">
        <v>-1.4382158936273592</v>
      </c>
      <c r="P53" s="113"/>
      <c r="Q53" s="113"/>
    </row>
    <row r="54" spans="1:17" x14ac:dyDescent="0.2">
      <c r="A54" s="203"/>
      <c r="B54" s="107" t="s">
        <v>107</v>
      </c>
      <c r="C54" s="104">
        <v>77039.515999999974</v>
      </c>
      <c r="D54" s="104">
        <v>65224.344999999994</v>
      </c>
      <c r="E54" s="110">
        <v>2.2724920580344588</v>
      </c>
      <c r="F54" s="110">
        <v>6.4184859862496113</v>
      </c>
      <c r="G54" s="110">
        <v>-7.7763261436180624</v>
      </c>
      <c r="H54" s="110">
        <v>-4.0549552584944522</v>
      </c>
      <c r="I54" s="110">
        <v>-22.616646545596076</v>
      </c>
      <c r="J54" s="110">
        <v>-9.135438523951855</v>
      </c>
      <c r="K54" s="110">
        <v>-1.5181037902021077</v>
      </c>
      <c r="L54" s="110">
        <v>-3.5688041602310872</v>
      </c>
      <c r="P54" s="113"/>
      <c r="Q54" s="113"/>
    </row>
    <row r="55" spans="1:17" x14ac:dyDescent="0.2">
      <c r="A55" s="203"/>
      <c r="B55" s="107" t="s">
        <v>108</v>
      </c>
      <c r="C55" s="104">
        <v>73352.189999999944</v>
      </c>
      <c r="D55" s="104">
        <v>55910.777500000011</v>
      </c>
      <c r="E55" s="110">
        <v>-4.7862787715333361</v>
      </c>
      <c r="F55" s="110">
        <v>-14.27928099546264</v>
      </c>
      <c r="G55" s="110">
        <v>-9.806862761150736</v>
      </c>
      <c r="H55" s="110">
        <v>-5.8202976316311661</v>
      </c>
      <c r="I55" s="110">
        <v>-24.208482754922432</v>
      </c>
      <c r="J55" s="110">
        <v>-18.555586441332473</v>
      </c>
      <c r="K55" s="110">
        <v>-5.4720061367143575</v>
      </c>
      <c r="L55" s="110">
        <v>-5.6010590445839226</v>
      </c>
      <c r="P55" s="113"/>
      <c r="Q55" s="113"/>
    </row>
    <row r="56" spans="1:17" x14ac:dyDescent="0.2">
      <c r="A56" s="203"/>
      <c r="B56" s="107" t="s">
        <v>109</v>
      </c>
      <c r="C56" s="104">
        <v>70512.928000000014</v>
      </c>
      <c r="D56" s="104">
        <v>62244.748000000007</v>
      </c>
      <c r="E56" s="110">
        <v>-3.8707256047841643</v>
      </c>
      <c r="F56" s="110">
        <v>11.328711177375418</v>
      </c>
      <c r="G56" s="110">
        <v>-11.089037618998454</v>
      </c>
      <c r="H56" s="110">
        <v>-5.5556603810489662</v>
      </c>
      <c r="I56" s="110">
        <v>-22.172776105749637</v>
      </c>
      <c r="J56" s="110">
        <v>-3.2358365730687733</v>
      </c>
      <c r="K56" s="110">
        <v>-8.3568897116131353</v>
      </c>
      <c r="L56" s="110">
        <v>-5.3575490542893345</v>
      </c>
      <c r="P56" s="113"/>
      <c r="Q56" s="113"/>
    </row>
    <row r="57" spans="1:17" x14ac:dyDescent="0.2">
      <c r="A57" s="203"/>
      <c r="B57" s="107" t="s">
        <v>110</v>
      </c>
      <c r="C57" s="104">
        <v>72997.719999999914</v>
      </c>
      <c r="D57" s="104">
        <v>61878.417499999996</v>
      </c>
      <c r="E57" s="110">
        <v>3.52388146468674</v>
      </c>
      <c r="F57" s="110">
        <v>-0.58853238509377626</v>
      </c>
      <c r="G57" s="110">
        <v>-10.665819957109434</v>
      </c>
      <c r="H57" s="110">
        <v>-5.1391086514451683</v>
      </c>
      <c r="I57" s="110">
        <v>-5.8985822650104769</v>
      </c>
      <c r="J57" s="110">
        <v>-0.95030432988938429</v>
      </c>
      <c r="K57" s="110">
        <v>-8.8846621233648726</v>
      </c>
      <c r="L57" s="110">
        <v>-4.7653504121418333</v>
      </c>
      <c r="P57" s="113"/>
      <c r="Q57" s="113"/>
    </row>
    <row r="58" spans="1:17" x14ac:dyDescent="0.2">
      <c r="A58" s="203"/>
      <c r="B58" s="107" t="s">
        <v>111</v>
      </c>
      <c r="C58" s="104">
        <v>57884.852999999974</v>
      </c>
      <c r="D58" s="104">
        <v>55741.362500000003</v>
      </c>
      <c r="E58" s="110">
        <v>-20.703204154869436</v>
      </c>
      <c r="F58" s="110">
        <v>-9.9179249372367888</v>
      </c>
      <c r="G58" s="110">
        <v>-11.71871168422488</v>
      </c>
      <c r="H58" s="110">
        <v>-5.4386629515214002</v>
      </c>
      <c r="I58" s="110">
        <v>-24.742143188509004</v>
      </c>
      <c r="J58" s="110">
        <v>-8.8229247979675023</v>
      </c>
      <c r="K58" s="110">
        <v>-11.71871168422488</v>
      </c>
      <c r="L58" s="110">
        <v>-5.4386629515214002</v>
      </c>
      <c r="P58" s="113"/>
      <c r="Q58" s="113"/>
    </row>
    <row r="59" spans="1:17" x14ac:dyDescent="0.2">
      <c r="A59" s="203">
        <v>2013</v>
      </c>
      <c r="B59" s="107" t="s">
        <v>112</v>
      </c>
      <c r="C59" s="104">
        <v>58799.429000000011</v>
      </c>
      <c r="D59" s="104">
        <v>49681.8125</v>
      </c>
      <c r="E59" s="110">
        <v>1.5799919194750878</v>
      </c>
      <c r="F59" s="110">
        <v>-10.870832229836513</v>
      </c>
      <c r="G59" s="110">
        <v>-22.494319160684441</v>
      </c>
      <c r="H59" s="110">
        <v>-16.511566960893276</v>
      </c>
      <c r="I59" s="110">
        <v>-22.494319160684441</v>
      </c>
      <c r="J59" s="110">
        <v>-16.511566960893276</v>
      </c>
      <c r="K59" s="110">
        <v>-13.770999834434438</v>
      </c>
      <c r="L59" s="110">
        <v>-7.0175623663020437</v>
      </c>
      <c r="P59" s="113"/>
      <c r="Q59" s="113"/>
    </row>
    <row r="60" spans="1:17" x14ac:dyDescent="0.2">
      <c r="A60" s="203"/>
      <c r="B60" s="107" t="s">
        <v>113</v>
      </c>
      <c r="C60" s="104">
        <v>61209.440000000031</v>
      </c>
      <c r="D60" s="104">
        <v>55556.612500000003</v>
      </c>
      <c r="E60" s="110">
        <v>4.0986979652472888</v>
      </c>
      <c r="F60" s="110">
        <v>11.824850391680064</v>
      </c>
      <c r="G60" s="110">
        <v>-23.628339708622903</v>
      </c>
      <c r="H60" s="110">
        <v>-8.7455663839440696</v>
      </c>
      <c r="I60" s="110">
        <v>-24.68689282788965</v>
      </c>
      <c r="J60" s="110">
        <v>-0.4660697103374134</v>
      </c>
      <c r="K60" s="110">
        <v>-16.007344212440124</v>
      </c>
      <c r="L60" s="110">
        <v>-7.2455270477209783</v>
      </c>
      <c r="P60" s="113"/>
      <c r="Q60" s="113"/>
    </row>
    <row r="61" spans="1:17" x14ac:dyDescent="0.2">
      <c r="A61" s="203"/>
      <c r="B61" s="107" t="s">
        <v>114</v>
      </c>
      <c r="C61" s="104">
        <v>59789.529999999992</v>
      </c>
      <c r="D61" s="104">
        <v>48956.632500000014</v>
      </c>
      <c r="E61" s="110">
        <v>-2.319756560426034</v>
      </c>
      <c r="F61" s="110">
        <v>-11.879737987984761</v>
      </c>
      <c r="G61" s="110">
        <v>-26.122708972078335</v>
      </c>
      <c r="H61" s="110">
        <v>-12.620018862667159</v>
      </c>
      <c r="I61" s="110">
        <v>-30.667889506544967</v>
      </c>
      <c r="J61" s="110">
        <v>-19.928037406450006</v>
      </c>
      <c r="K61" s="110">
        <v>-18.55166880795074</v>
      </c>
      <c r="L61" s="110">
        <v>-8.2967034580336385</v>
      </c>
      <c r="P61" s="113"/>
      <c r="Q61" s="113"/>
    </row>
    <row r="62" spans="1:17" x14ac:dyDescent="0.2">
      <c r="A62" s="203"/>
      <c r="B62" s="107" t="s">
        <v>102</v>
      </c>
      <c r="C62" s="104">
        <v>67762.589999999967</v>
      </c>
      <c r="D62" s="104">
        <v>64233.964500000009</v>
      </c>
      <c r="E62" s="110">
        <v>13.335211031095206</v>
      </c>
      <c r="F62" s="110">
        <v>31.205847338458149</v>
      </c>
      <c r="G62" s="110">
        <v>-21.50962270553056</v>
      </c>
      <c r="H62" s="110">
        <v>-4.7034739639621908</v>
      </c>
      <c r="I62" s="110">
        <v>-5.9226612762152904</v>
      </c>
      <c r="J62" s="110">
        <v>21.782374980395058</v>
      </c>
      <c r="K62" s="110">
        <v>-18.480021021246106</v>
      </c>
      <c r="L62" s="110">
        <v>-6.0948120849585337</v>
      </c>
      <c r="P62" s="113"/>
      <c r="Q62" s="113"/>
    </row>
    <row r="63" spans="1:17" x14ac:dyDescent="0.2">
      <c r="A63" s="203"/>
      <c r="B63" s="107" t="s">
        <v>104</v>
      </c>
      <c r="C63" s="104">
        <v>68245.62000000001</v>
      </c>
      <c r="D63" s="104">
        <v>56497.837500000009</v>
      </c>
      <c r="E63" s="110">
        <v>0.71282694477887709</v>
      </c>
      <c r="F63" s="110">
        <v>-12.043670447898325</v>
      </c>
      <c r="G63" s="110">
        <v>-21.581172316577803</v>
      </c>
      <c r="H63" s="110">
        <v>-5.6766055994077691</v>
      </c>
      <c r="I63" s="110">
        <v>-21.839627298262865</v>
      </c>
      <c r="J63" s="110">
        <v>-9.2590254086461261</v>
      </c>
      <c r="K63" s="110">
        <v>-20.17068204643736</v>
      </c>
      <c r="L63" s="110">
        <v>-6.6396360738618432</v>
      </c>
      <c r="P63" s="113"/>
      <c r="Q63" s="113"/>
    </row>
    <row r="64" spans="1:17" x14ac:dyDescent="0.2">
      <c r="A64" s="203"/>
      <c r="B64" s="107" t="s">
        <v>105</v>
      </c>
      <c r="C64" s="104">
        <v>69285.78899999999</v>
      </c>
      <c r="D64" s="104">
        <v>55746.805000000008</v>
      </c>
      <c r="E64" s="110">
        <v>1.5241549567576396</v>
      </c>
      <c r="F64" s="110">
        <v>-1.3293119404791387</v>
      </c>
      <c r="G64" s="110">
        <v>-19.885747039380831</v>
      </c>
      <c r="H64" s="110">
        <v>-5.1537205394251657</v>
      </c>
      <c r="I64" s="110">
        <v>-11.12782299188172</v>
      </c>
      <c r="J64" s="110">
        <v>-2.4878267878143179</v>
      </c>
      <c r="K64" s="110">
        <v>-20.137984805048092</v>
      </c>
      <c r="L64" s="110">
        <v>-6.5409614365942286</v>
      </c>
      <c r="P64" s="113"/>
      <c r="Q64" s="113"/>
    </row>
    <row r="65" spans="1:17" x14ac:dyDescent="0.2">
      <c r="A65" s="203"/>
      <c r="B65" s="107" t="s">
        <v>106</v>
      </c>
      <c r="C65" s="104">
        <v>77864.589999999967</v>
      </c>
      <c r="D65" s="104">
        <v>60024.785000000003</v>
      </c>
      <c r="E65" s="110">
        <v>12.381761287296555</v>
      </c>
      <c r="F65" s="110">
        <v>7.6739465158586206</v>
      </c>
      <c r="G65" s="110">
        <v>-16.735359542693296</v>
      </c>
      <c r="H65" s="110">
        <v>-4.6919136195503253</v>
      </c>
      <c r="I65" s="110">
        <v>3.3678049376258956</v>
      </c>
      <c r="J65" s="110">
        <v>-2.0649921229543011</v>
      </c>
      <c r="K65" s="110">
        <v>-18.316028930722716</v>
      </c>
      <c r="L65" s="110">
        <v>-6.311631834637776</v>
      </c>
      <c r="P65" s="113"/>
      <c r="Q65" s="113"/>
    </row>
    <row r="66" spans="1:17" x14ac:dyDescent="0.2">
      <c r="A66" s="203"/>
      <c r="B66" s="107" t="s">
        <v>107</v>
      </c>
      <c r="C66" s="104">
        <v>70235.920000000042</v>
      </c>
      <c r="D66" s="104">
        <v>57988.069499999998</v>
      </c>
      <c r="E66" s="110">
        <v>-9.7973546126678741</v>
      </c>
      <c r="F66" s="110">
        <v>-3.3931241902824039</v>
      </c>
      <c r="G66" s="110">
        <v>-15.773463911306829</v>
      </c>
      <c r="H66" s="110">
        <v>-5.5707832065545642</v>
      </c>
      <c r="I66" s="110">
        <v>-8.8313067802761598</v>
      </c>
      <c r="J66" s="110">
        <v>-11.094439507211607</v>
      </c>
      <c r="K66" s="110">
        <v>-17.127366156364431</v>
      </c>
      <c r="L66" s="110">
        <v>-6.4609434943081805</v>
      </c>
      <c r="P66" s="113"/>
      <c r="Q66" s="113"/>
    </row>
    <row r="67" spans="1:17" x14ac:dyDescent="0.2">
      <c r="A67" s="203"/>
      <c r="B67" s="107" t="s">
        <v>108</v>
      </c>
      <c r="C67" s="104">
        <v>77591.420000000013</v>
      </c>
      <c r="D67" s="104">
        <v>56055.764500000012</v>
      </c>
      <c r="E67" s="110">
        <v>10.472561618043819</v>
      </c>
      <c r="F67" s="110">
        <v>-3.3322457820396778</v>
      </c>
      <c r="G67" s="110">
        <v>-13.53543352226313</v>
      </c>
      <c r="H67" s="110">
        <v>-4.9569898854567302</v>
      </c>
      <c r="I67" s="110">
        <v>5.7792821182299781</v>
      </c>
      <c r="J67" s="110">
        <v>0.25931851868810085</v>
      </c>
      <c r="K67" s="110">
        <v>-14.641185195191175</v>
      </c>
      <c r="L67" s="110">
        <v>-4.7835876855485733</v>
      </c>
      <c r="P67" s="113"/>
      <c r="Q67" s="113"/>
    </row>
    <row r="68" spans="1:17" x14ac:dyDescent="0.2">
      <c r="A68" s="203"/>
      <c r="B68" s="107" t="s">
        <v>109</v>
      </c>
      <c r="C68" s="104">
        <v>75301.969999999987</v>
      </c>
      <c r="D68" s="104">
        <v>61695.532000000007</v>
      </c>
      <c r="E68" s="110">
        <v>-2.9506484093215768</v>
      </c>
      <c r="F68" s="110">
        <v>10.060994708224857</v>
      </c>
      <c r="G68" s="110">
        <v>-11.690529003268068</v>
      </c>
      <c r="H68" s="110">
        <v>-4.5295166595746732</v>
      </c>
      <c r="I68" s="110">
        <v>6.7917219378550886</v>
      </c>
      <c r="J68" s="110">
        <v>-0.88234914213163318</v>
      </c>
      <c r="K68" s="110">
        <v>-12.285942596359456</v>
      </c>
      <c r="L68" s="110">
        <v>-4.5837456818390905</v>
      </c>
      <c r="P68" s="113"/>
      <c r="Q68" s="113"/>
    </row>
    <row r="69" spans="1:17" x14ac:dyDescent="0.2">
      <c r="A69" s="203"/>
      <c r="B69" s="107" t="s">
        <v>110</v>
      </c>
      <c r="C69" s="104">
        <v>67424.649999999994</v>
      </c>
      <c r="D69" s="104">
        <v>54765.075000000004</v>
      </c>
      <c r="E69" s="110">
        <v>-10.460974659759891</v>
      </c>
      <c r="F69" s="110">
        <v>-11.233320753275944</v>
      </c>
      <c r="G69" s="110">
        <v>-11.342168248719808</v>
      </c>
      <c r="H69" s="110">
        <v>-5.1874245415910352</v>
      </c>
      <c r="I69" s="110">
        <v>-7.6345809156778133</v>
      </c>
      <c r="J69" s="110">
        <v>-11.495676178208647</v>
      </c>
      <c r="K69" s="110">
        <v>-12.454206186404482</v>
      </c>
      <c r="L69" s="110">
        <v>-5.4976986826036134</v>
      </c>
      <c r="P69" s="113"/>
      <c r="Q69" s="113"/>
    </row>
    <row r="70" spans="1:17" x14ac:dyDescent="0.2">
      <c r="A70" s="203"/>
      <c r="B70" s="107" t="s">
        <v>111</v>
      </c>
      <c r="C70" s="104">
        <v>62689.920000000013</v>
      </c>
      <c r="D70" s="104">
        <v>52931.593999999997</v>
      </c>
      <c r="E70" s="110">
        <v>-7.0222537306459554</v>
      </c>
      <c r="F70" s="110">
        <v>-3.3479019247211972</v>
      </c>
      <c r="G70" s="110">
        <v>-10.089630177594556</v>
      </c>
      <c r="H70" s="110">
        <v>-5.1759223661804521</v>
      </c>
      <c r="I70" s="110">
        <v>8.3010783494605</v>
      </c>
      <c r="J70" s="110">
        <v>-5.0407244709886783</v>
      </c>
      <c r="K70" s="110">
        <v>-10.089630177594556</v>
      </c>
      <c r="L70" s="110">
        <v>-5.1759223661804521</v>
      </c>
      <c r="P70" s="113"/>
      <c r="Q70" s="113"/>
    </row>
    <row r="71" spans="1:17" x14ac:dyDescent="0.2">
      <c r="A71" s="203">
        <v>2014</v>
      </c>
      <c r="B71" s="107" t="s">
        <v>112</v>
      </c>
      <c r="C71" s="104">
        <v>60136.739999999991</v>
      </c>
      <c r="D71" s="104">
        <v>49114.345500000003</v>
      </c>
      <c r="E71" s="110">
        <v>-4.07271216808065</v>
      </c>
      <c r="F71" s="110">
        <v>-7.2116636049161738</v>
      </c>
      <c r="G71" s="110">
        <v>2.2743605214261109</v>
      </c>
      <c r="H71" s="110">
        <v>-1.1422026923836537</v>
      </c>
      <c r="I71" s="110">
        <v>2.2743605214261109</v>
      </c>
      <c r="J71" s="110">
        <v>-1.1422026923836537</v>
      </c>
      <c r="K71" s="110">
        <v>-8.2169238480877098</v>
      </c>
      <c r="L71" s="110">
        <v>-3.9279551865521789</v>
      </c>
      <c r="P71" s="113"/>
      <c r="Q71" s="113"/>
    </row>
    <row r="72" spans="1:17" x14ac:dyDescent="0.2">
      <c r="A72" s="203"/>
      <c r="B72" s="107" t="s">
        <v>113</v>
      </c>
      <c r="C72" s="104">
        <v>66553.920000000042</v>
      </c>
      <c r="D72" s="104">
        <v>52119.0075</v>
      </c>
      <c r="E72" s="110">
        <v>10.670980834677856</v>
      </c>
      <c r="F72" s="110">
        <v>6.1176871429549973</v>
      </c>
      <c r="G72" s="110">
        <v>5.5677476637164158</v>
      </c>
      <c r="H72" s="110">
        <v>-3.8057125997467134</v>
      </c>
      <c r="I72" s="110">
        <v>8.7314636435164452</v>
      </c>
      <c r="J72" s="110">
        <v>-6.1875712814563721</v>
      </c>
      <c r="K72" s="110">
        <v>-5.4880093433336663</v>
      </c>
      <c r="L72" s="110">
        <v>-4.3827881088537302</v>
      </c>
      <c r="P72" s="113"/>
      <c r="Q72" s="113"/>
    </row>
    <row r="73" spans="1:17" x14ac:dyDescent="0.2">
      <c r="A73" s="203"/>
      <c r="B73" s="107" t="s">
        <v>114</v>
      </c>
      <c r="C73" s="104">
        <v>73707.844000000041</v>
      </c>
      <c r="D73" s="104">
        <v>57450.110000000008</v>
      </c>
      <c r="E73" s="110">
        <v>10.749064818420905</v>
      </c>
      <c r="F73" s="110">
        <v>10.228710705974219</v>
      </c>
      <c r="G73" s="110">
        <v>11.457335056693152</v>
      </c>
      <c r="H73" s="110">
        <v>2.9108621072371221</v>
      </c>
      <c r="I73" s="110">
        <v>23.278848320098945</v>
      </c>
      <c r="J73" s="110">
        <v>17.348982285495218</v>
      </c>
      <c r="K73" s="110">
        <v>-0.87856022523546962</v>
      </c>
      <c r="L73" s="110">
        <v>-1.457748534952974</v>
      </c>
      <c r="P73" s="113"/>
      <c r="Q73" s="113"/>
    </row>
    <row r="74" spans="1:17" x14ac:dyDescent="0.2">
      <c r="A74" s="203"/>
      <c r="B74" s="107" t="s">
        <v>102</v>
      </c>
      <c r="C74" s="104">
        <v>74248.33</v>
      </c>
      <c r="D74" s="104">
        <v>52511.825000000012</v>
      </c>
      <c r="E74" s="110">
        <v>0.73328152157043913</v>
      </c>
      <c r="F74" s="110">
        <v>-8.5957798862351993</v>
      </c>
      <c r="G74" s="110">
        <v>10.941079654517004</v>
      </c>
      <c r="H74" s="110">
        <v>-3.3117091921969988</v>
      </c>
      <c r="I74" s="110">
        <v>9.5712693390262125</v>
      </c>
      <c r="J74" s="110">
        <v>-18.249129710808987</v>
      </c>
      <c r="K74" s="110">
        <v>0.39702117428090933</v>
      </c>
      <c r="L74" s="110">
        <v>-4.7490023704674478</v>
      </c>
      <c r="P74" s="113"/>
      <c r="Q74" s="113"/>
    </row>
    <row r="75" spans="1:17" x14ac:dyDescent="0.2">
      <c r="A75" s="203"/>
      <c r="B75" s="107" t="s">
        <v>104</v>
      </c>
      <c r="C75" s="104">
        <v>82155.23000000001</v>
      </c>
      <c r="D75" s="104">
        <v>60647.565500000012</v>
      </c>
      <c r="E75" s="110">
        <v>10.649263087802785</v>
      </c>
      <c r="F75" s="110">
        <v>15.493158921823792</v>
      </c>
      <c r="G75" s="110">
        <v>12.981189700181407</v>
      </c>
      <c r="H75" s="110">
        <v>-1.1217550753712335</v>
      </c>
      <c r="I75" s="110">
        <v>20.38168896406831</v>
      </c>
      <c r="J75" s="110">
        <v>7.344932449848196</v>
      </c>
      <c r="K75" s="110">
        <v>4.4237304086591767</v>
      </c>
      <c r="L75" s="110">
        <v>-3.3605993156457958</v>
      </c>
      <c r="P75" s="113"/>
      <c r="Q75" s="113"/>
    </row>
    <row r="76" spans="1:17" x14ac:dyDescent="0.2">
      <c r="A76" s="203"/>
      <c r="B76" s="107" t="s">
        <v>105</v>
      </c>
      <c r="C76" s="104">
        <v>65829.760000000009</v>
      </c>
      <c r="D76" s="104">
        <v>50134.110000000015</v>
      </c>
      <c r="E76" s="110">
        <v>-19.871492052301477</v>
      </c>
      <c r="F76" s="110">
        <v>-17.335329808086019</v>
      </c>
      <c r="G76" s="110">
        <v>9.7481607517996736</v>
      </c>
      <c r="H76" s="110">
        <v>-2.6299950475795919</v>
      </c>
      <c r="I76" s="110">
        <v>-4.9880777138873071</v>
      </c>
      <c r="J76" s="110">
        <v>-10.068191351952805</v>
      </c>
      <c r="K76" s="110">
        <v>5.1135946136313448</v>
      </c>
      <c r="L76" s="110">
        <v>-3.9722076801154027</v>
      </c>
      <c r="P76" s="113"/>
      <c r="Q76" s="113"/>
    </row>
    <row r="77" spans="1:17" x14ac:dyDescent="0.2">
      <c r="A77" s="203"/>
      <c r="B77" s="107" t="s">
        <v>106</v>
      </c>
      <c r="C77" s="104">
        <v>82742.11</v>
      </c>
      <c r="D77" s="104">
        <v>55309.4355</v>
      </c>
      <c r="E77" s="110">
        <v>25.691040040249248</v>
      </c>
      <c r="F77" s="110">
        <v>10.322962749313746</v>
      </c>
      <c r="G77" s="110">
        <v>9.1621785823438486</v>
      </c>
      <c r="H77" s="110">
        <v>-3.4328394487267877</v>
      </c>
      <c r="I77" s="110">
        <v>6.2641054168525612</v>
      </c>
      <c r="J77" s="110">
        <v>-7.8556707866592195</v>
      </c>
      <c r="K77" s="110">
        <v>5.3849563174856785</v>
      </c>
      <c r="L77" s="110">
        <v>-4.4782060265887829</v>
      </c>
      <c r="P77" s="113"/>
      <c r="Q77" s="113"/>
    </row>
    <row r="78" spans="1:17" x14ac:dyDescent="0.2">
      <c r="A78" s="203"/>
      <c r="B78" s="107" t="s">
        <v>107</v>
      </c>
      <c r="C78" s="104">
        <v>77459.258999999991</v>
      </c>
      <c r="D78" s="104">
        <v>52371.155000000006</v>
      </c>
      <c r="E78" s="110">
        <v>-6.3847187363242348</v>
      </c>
      <c r="F78" s="110">
        <v>-5.3124398638998871</v>
      </c>
      <c r="G78" s="110">
        <v>9.3100047384726317</v>
      </c>
      <c r="H78" s="110">
        <v>-4.2410378280163696</v>
      </c>
      <c r="I78" s="110">
        <v>10.284394366870897</v>
      </c>
      <c r="J78" s="110">
        <v>-9.6863278057566564</v>
      </c>
      <c r="K78" s="110">
        <v>7.1664369969357322</v>
      </c>
      <c r="L78" s="110">
        <v>-4.2889616263762758</v>
      </c>
      <c r="P78" s="113"/>
      <c r="Q78" s="113"/>
    </row>
    <row r="79" spans="1:17" x14ac:dyDescent="0.2">
      <c r="A79" s="203"/>
      <c r="B79" s="107" t="s">
        <v>108</v>
      </c>
      <c r="C79" s="104">
        <v>84284.45</v>
      </c>
      <c r="D79" s="104">
        <v>54565.320500000002</v>
      </c>
      <c r="E79" s="110">
        <v>8.8113300954763893</v>
      </c>
      <c r="F79" s="110">
        <v>4.1896450441087252</v>
      </c>
      <c r="G79" s="110">
        <v>9.2231107475305052</v>
      </c>
      <c r="H79" s="110">
        <v>-4.0653239625009219</v>
      </c>
      <c r="I79" s="110">
        <v>8.6259924099855176</v>
      </c>
      <c r="J79" s="110">
        <v>-2.6588594648459529</v>
      </c>
      <c r="K79" s="110">
        <v>7.4311564809866892</v>
      </c>
      <c r="L79" s="110">
        <v>-4.5269394752435854</v>
      </c>
      <c r="P79" s="113"/>
      <c r="Q79" s="113"/>
    </row>
    <row r="80" spans="1:17" x14ac:dyDescent="0.2">
      <c r="A80" s="203"/>
      <c r="B80" s="107" t="s">
        <v>109</v>
      </c>
      <c r="C80" s="104">
        <v>89243.629999999976</v>
      </c>
      <c r="D80" s="104">
        <v>57489.600000000006</v>
      </c>
      <c r="E80" s="110">
        <v>5.8838611392729945</v>
      </c>
      <c r="F80" s="110">
        <v>5.3592272036595112</v>
      </c>
      <c r="G80" s="110">
        <v>10.242876909924824</v>
      </c>
      <c r="H80" s="110">
        <v>-4.3650583212165301</v>
      </c>
      <c r="I80" s="110">
        <v>18.514336344719794</v>
      </c>
      <c r="J80" s="110">
        <v>-6.8172392127196506</v>
      </c>
      <c r="K80" s="110">
        <v>8.5079094770062813</v>
      </c>
      <c r="L80" s="110">
        <v>-5.0651366533945534</v>
      </c>
      <c r="P80" s="113"/>
      <c r="Q80" s="113"/>
    </row>
    <row r="81" spans="1:17" x14ac:dyDescent="0.2">
      <c r="A81" s="203"/>
      <c r="B81" s="107" t="s">
        <v>110</v>
      </c>
      <c r="C81" s="104">
        <v>78938.160000000033</v>
      </c>
      <c r="D81" s="104">
        <v>56762.374500000013</v>
      </c>
      <c r="E81" s="110">
        <v>-11.547569277493475</v>
      </c>
      <c r="F81" s="110">
        <v>-1.2649687943558363</v>
      </c>
      <c r="G81" s="110">
        <v>10.85431939868775</v>
      </c>
      <c r="H81" s="110">
        <v>-3.6587147045800572</v>
      </c>
      <c r="I81" s="110">
        <v>17.076113854502829</v>
      </c>
      <c r="J81" s="110">
        <v>3.6470314338107102</v>
      </c>
      <c r="K81" s="110">
        <v>10.67217157067839</v>
      </c>
      <c r="L81" s="110">
        <v>-3.7725130078029911</v>
      </c>
      <c r="P81" s="113"/>
      <c r="Q81" s="113"/>
    </row>
    <row r="82" spans="1:17" x14ac:dyDescent="0.2">
      <c r="A82" s="203"/>
      <c r="B82" s="107" t="s">
        <v>111</v>
      </c>
      <c r="C82" s="104">
        <v>72405.78</v>
      </c>
      <c r="D82" s="104">
        <v>48994.036500000009</v>
      </c>
      <c r="E82" s="110">
        <v>-8.2753132325354866</v>
      </c>
      <c r="F82" s="110">
        <v>-13.685717111781504</v>
      </c>
      <c r="G82" s="110">
        <v>11.211008048082594</v>
      </c>
      <c r="H82" s="110">
        <v>-3.9555310717827252</v>
      </c>
      <c r="I82" s="110">
        <v>15.498281063367102</v>
      </c>
      <c r="J82" s="110">
        <v>-7.4389550785113112</v>
      </c>
      <c r="K82" s="110">
        <v>11.211008048082594</v>
      </c>
      <c r="L82" s="110">
        <v>-3.9555310717827252</v>
      </c>
      <c r="P82" s="113"/>
      <c r="Q82" s="113"/>
    </row>
    <row r="83" spans="1:17" x14ac:dyDescent="0.2">
      <c r="A83" s="203">
        <v>2015</v>
      </c>
      <c r="B83" s="107" t="s">
        <v>112</v>
      </c>
      <c r="C83" s="104">
        <v>65688.049999999988</v>
      </c>
      <c r="D83" s="104">
        <v>46410.936500000003</v>
      </c>
      <c r="E83" s="110">
        <v>-9.2778919031049849</v>
      </c>
      <c r="F83" s="110">
        <v>-5.2722743103642884</v>
      </c>
      <c r="G83" s="110">
        <v>9.2311455526189015</v>
      </c>
      <c r="H83" s="110">
        <v>-5.5043164527154298</v>
      </c>
      <c r="I83" s="110">
        <v>9.2311455526189015</v>
      </c>
      <c r="J83" s="110">
        <v>-5.5043164527154298</v>
      </c>
      <c r="K83" s="110">
        <v>11.708119138494698</v>
      </c>
      <c r="L83" s="110">
        <v>-4.2759725835298852</v>
      </c>
      <c r="P83" s="113"/>
      <c r="Q83" s="113"/>
    </row>
    <row r="84" spans="1:17" x14ac:dyDescent="0.2">
      <c r="A84" s="203"/>
      <c r="B84" s="107" t="s">
        <v>113</v>
      </c>
      <c r="C84" s="104">
        <v>77952.628999999986</v>
      </c>
      <c r="D84" s="104">
        <v>49174.235000000001</v>
      </c>
      <c r="E84" s="110">
        <v>18.670943954037298</v>
      </c>
      <c r="F84" s="110">
        <v>5.9539813423071131</v>
      </c>
      <c r="G84" s="110">
        <v>13.379059671802128</v>
      </c>
      <c r="H84" s="110">
        <v>-5.5793681949861007</v>
      </c>
      <c r="I84" s="110">
        <v>17.127028730989746</v>
      </c>
      <c r="J84" s="110">
        <v>-5.6500932025614681</v>
      </c>
      <c r="K84" s="110">
        <v>12.367811119470918</v>
      </c>
      <c r="L84" s="110">
        <v>-4.2243644245356986</v>
      </c>
      <c r="P84" s="113"/>
      <c r="Q84" s="113"/>
    </row>
    <row r="85" spans="1:17" x14ac:dyDescent="0.2">
      <c r="A85" s="203"/>
      <c r="B85" s="107" t="s">
        <v>114</v>
      </c>
      <c r="C85" s="104">
        <v>83166.982000000004</v>
      </c>
      <c r="D85" s="104">
        <v>57866.938000000002</v>
      </c>
      <c r="E85" s="110">
        <v>6.6891303948196867</v>
      </c>
      <c r="F85" s="110">
        <v>17.67735278444087</v>
      </c>
      <c r="G85" s="110">
        <v>13.178320432970846</v>
      </c>
      <c r="H85" s="110">
        <v>-3.2967225450581616</v>
      </c>
      <c r="I85" s="110">
        <v>12.833285423461781</v>
      </c>
      <c r="J85" s="110">
        <v>0.72554778398159492</v>
      </c>
      <c r="K85" s="110">
        <v>11.629216520999419</v>
      </c>
      <c r="L85" s="110">
        <v>-5.3616461419390138</v>
      </c>
      <c r="P85" s="113"/>
      <c r="Q85" s="113"/>
    </row>
    <row r="86" spans="1:17" x14ac:dyDescent="0.2">
      <c r="A86" s="203"/>
      <c r="B86" s="107" t="s">
        <v>102</v>
      </c>
      <c r="C86" s="104">
        <v>81199.868000000031</v>
      </c>
      <c r="D86" s="104">
        <v>50376.39499999999</v>
      </c>
      <c r="E86" s="110">
        <v>-2.3652583665955018</v>
      </c>
      <c r="F86" s="110">
        <v>-12.944426055513791</v>
      </c>
      <c r="G86" s="110">
        <v>12.146761174752839</v>
      </c>
      <c r="H86" s="110">
        <v>-3.4881381917952869</v>
      </c>
      <c r="I86" s="110">
        <v>9.3625513193361201</v>
      </c>
      <c r="J86" s="110">
        <v>-4.0665697678570867</v>
      </c>
      <c r="K86" s="110">
        <v>11.595011932792044</v>
      </c>
      <c r="L86" s="110">
        <v>-4.0183863160909716</v>
      </c>
      <c r="P86" s="113"/>
      <c r="Q86" s="113"/>
    </row>
    <row r="87" spans="1:17" x14ac:dyDescent="0.2">
      <c r="A87" s="203"/>
      <c r="B87" s="107" t="s">
        <v>104</v>
      </c>
      <c r="C87" s="104">
        <v>90774.13999999997</v>
      </c>
      <c r="D87" s="104">
        <v>55695.994999999995</v>
      </c>
      <c r="E87" s="110">
        <v>11.790994537084632</v>
      </c>
      <c r="F87" s="110">
        <v>10.559707577328648</v>
      </c>
      <c r="G87" s="110">
        <v>11.7655163003765</v>
      </c>
      <c r="H87" s="110">
        <v>-4.5314246232336703</v>
      </c>
      <c r="I87" s="110">
        <v>10.491005867794367</v>
      </c>
      <c r="J87" s="110">
        <v>-8.1645000243249939</v>
      </c>
      <c r="K87" s="110">
        <v>10.789651392380017</v>
      </c>
      <c r="L87" s="110">
        <v>-5.349813188457464</v>
      </c>
      <c r="P87" s="113"/>
      <c r="Q87" s="113"/>
    </row>
    <row r="88" spans="1:17" x14ac:dyDescent="0.2">
      <c r="A88" s="203"/>
      <c r="B88" s="107" t="s">
        <v>105</v>
      </c>
      <c r="C88" s="104">
        <v>80557.88</v>
      </c>
      <c r="D88" s="104">
        <v>50794.321499999991</v>
      </c>
      <c r="E88" s="110">
        <v>-11.254592993114521</v>
      </c>
      <c r="F88" s="110">
        <v>-8.8007647587586941</v>
      </c>
      <c r="G88" s="110">
        <v>13.417760277323509</v>
      </c>
      <c r="H88" s="110">
        <v>-3.6208001880855267</v>
      </c>
      <c r="I88" s="110">
        <v>22.373042222848749</v>
      </c>
      <c r="J88" s="110">
        <v>1.3168908354012299</v>
      </c>
      <c r="K88" s="110">
        <v>12.963268194999799</v>
      </c>
      <c r="L88" s="110">
        <v>-4.4522630416581999</v>
      </c>
      <c r="P88" s="113"/>
      <c r="Q88" s="113"/>
    </row>
    <row r="89" spans="1:17" x14ac:dyDescent="0.2">
      <c r="A89" s="203"/>
      <c r="B89" s="107" t="s">
        <v>106</v>
      </c>
      <c r="C89" s="104">
        <v>90698.627999999968</v>
      </c>
      <c r="D89" s="104">
        <v>58483.624000000003</v>
      </c>
      <c r="E89" s="110">
        <v>12.588151525338009</v>
      </c>
      <c r="F89" s="110">
        <v>15.138114405170299</v>
      </c>
      <c r="G89" s="110">
        <v>12.795326123804362</v>
      </c>
      <c r="H89" s="110">
        <v>-2.2486774032901446</v>
      </c>
      <c r="I89" s="110">
        <v>9.6160443575828083</v>
      </c>
      <c r="J89" s="110">
        <v>5.7389638337567161</v>
      </c>
      <c r="K89" s="110">
        <v>13.248227575208427</v>
      </c>
      <c r="L89" s="110">
        <v>-3.289959804815723</v>
      </c>
      <c r="P89" s="113"/>
      <c r="Q89" s="113"/>
    </row>
    <row r="90" spans="1:17" x14ac:dyDescent="0.2">
      <c r="A90" s="203"/>
      <c r="B90" s="107" t="s">
        <v>107</v>
      </c>
      <c r="C90" s="104">
        <v>83084.332999999999</v>
      </c>
      <c r="D90" s="104">
        <v>58035.714000000007</v>
      </c>
      <c r="E90" s="110">
        <v>-8.3951600679119114</v>
      </c>
      <c r="F90" s="110">
        <v>-0.76587251159401237</v>
      </c>
      <c r="G90" s="110">
        <v>12.059937190296544</v>
      </c>
      <c r="H90" s="110">
        <v>-0.65619584102555306</v>
      </c>
      <c r="I90" s="110">
        <v>7.2619775513215412</v>
      </c>
      <c r="J90" s="110">
        <v>10.816181159266014</v>
      </c>
      <c r="K90" s="110">
        <v>12.953112312969473</v>
      </c>
      <c r="L90" s="110">
        <v>-1.5960831787802054</v>
      </c>
      <c r="P90" s="113"/>
      <c r="Q90" s="113"/>
    </row>
    <row r="91" spans="1:17" x14ac:dyDescent="0.2">
      <c r="A91" s="203"/>
      <c r="B91" s="107" t="s">
        <v>108</v>
      </c>
      <c r="C91" s="104">
        <v>88994.890000000014</v>
      </c>
      <c r="D91" s="104">
        <v>59043.717499999999</v>
      </c>
      <c r="E91" s="110">
        <v>7.1139248358652818</v>
      </c>
      <c r="F91" s="110">
        <v>1.7368675777814868</v>
      </c>
      <c r="G91" s="110">
        <v>11.242358493582794</v>
      </c>
      <c r="H91" s="110">
        <v>0.34261124109695729</v>
      </c>
      <c r="I91" s="110">
        <v>5.5887414582405315</v>
      </c>
      <c r="J91" s="110">
        <v>8.2074052877596504</v>
      </c>
      <c r="K91" s="110">
        <v>12.626529612995107</v>
      </c>
      <c r="L91" s="110">
        <v>-0.68651843695121118</v>
      </c>
      <c r="P91" s="113"/>
      <c r="Q91" s="113"/>
    </row>
    <row r="92" spans="1:17" x14ac:dyDescent="0.2">
      <c r="A92" s="203"/>
      <c r="B92" s="107" t="s">
        <v>109</v>
      </c>
      <c r="C92" s="104">
        <v>82482.750000000015</v>
      </c>
      <c r="D92" s="104">
        <v>61890.159500000009</v>
      </c>
      <c r="E92" s="110">
        <v>-7.3174313716214527</v>
      </c>
      <c r="F92" s="110">
        <v>4.8209057974711866</v>
      </c>
      <c r="G92" s="110">
        <v>9.0219951015392486</v>
      </c>
      <c r="H92" s="110">
        <v>1.1185936793486118</v>
      </c>
      <c r="I92" s="110">
        <v>-7.5757563873185774</v>
      </c>
      <c r="J92" s="110">
        <v>7.654531428293132</v>
      </c>
      <c r="K92" s="110">
        <v>10.092575867292997</v>
      </c>
      <c r="L92" s="110">
        <v>0.63431559922282332</v>
      </c>
      <c r="P92" s="113"/>
      <c r="Q92" s="113"/>
    </row>
    <row r="93" spans="1:17" x14ac:dyDescent="0.2">
      <c r="A93" s="203"/>
      <c r="B93" s="107" t="s">
        <v>110</v>
      </c>
      <c r="C93" s="104">
        <v>75467.060000000027</v>
      </c>
      <c r="D93" s="104">
        <v>50173.797000000006</v>
      </c>
      <c r="E93" s="110">
        <v>-8.505645119737137</v>
      </c>
      <c r="F93" s="110">
        <v>-18.930897245465982</v>
      </c>
      <c r="G93" s="110">
        <v>7.7538394545994871</v>
      </c>
      <c r="H93" s="110">
        <v>-8.8394023722804249E-2</v>
      </c>
      <c r="I93" s="110">
        <v>-4.3972395606890258</v>
      </c>
      <c r="J93" s="110">
        <v>-11.607297189443699</v>
      </c>
      <c r="K93" s="110">
        <v>8.2944899904620506</v>
      </c>
      <c r="L93" s="110">
        <v>-0.68568150468849565</v>
      </c>
      <c r="P93" s="113"/>
      <c r="Q93" s="113"/>
    </row>
    <row r="94" spans="1:17" x14ac:dyDescent="0.2">
      <c r="A94" s="203"/>
      <c r="B94" s="107" t="s">
        <v>111</v>
      </c>
      <c r="C94" s="104">
        <v>73003.59</v>
      </c>
      <c r="D94" s="104">
        <v>52299.407000000007</v>
      </c>
      <c r="E94" s="110">
        <v>-3.2642983574555973</v>
      </c>
      <c r="F94" s="110">
        <v>4.236494200349239</v>
      </c>
      <c r="G94" s="110">
        <v>7.2011910985906979</v>
      </c>
      <c r="H94" s="110">
        <v>0.42880122306663271</v>
      </c>
      <c r="I94" s="110">
        <v>0.8256385056552018</v>
      </c>
      <c r="J94" s="110">
        <v>6.7464751551956637</v>
      </c>
      <c r="K94" s="110">
        <v>7.2011910985906979</v>
      </c>
      <c r="L94" s="110">
        <v>0.42880122306663271</v>
      </c>
      <c r="P94" s="113"/>
      <c r="Q94" s="113"/>
    </row>
    <row r="95" spans="1:17" x14ac:dyDescent="0.2">
      <c r="A95" s="203">
        <v>2016</v>
      </c>
      <c r="B95" s="107" t="s">
        <v>112</v>
      </c>
      <c r="C95" s="104">
        <v>61073.270000000062</v>
      </c>
      <c r="D95" s="104">
        <v>44501.908500000005</v>
      </c>
      <c r="E95" s="110">
        <f t="shared" ref="E95:E156" si="0">100*(C95/C94-1)</f>
        <v>-16.342100436430506</v>
      </c>
      <c r="F95" s="110">
        <f t="shared" ref="F95:F156" si="1">100*(D95/D94-1)</f>
        <v>-14.909344000783797</v>
      </c>
      <c r="G95" s="110">
        <v>-7.02529607744472</v>
      </c>
      <c r="H95" s="110">
        <v>-4.1133149726465863</v>
      </c>
      <c r="I95" s="110">
        <f t="shared" ref="I95:I156" si="2">100*(C95/C83-1)</f>
        <v>-7.02529607744472</v>
      </c>
      <c r="J95" s="110">
        <f t="shared" ref="J95:J156" si="3">100*(D95/D83-1)</f>
        <v>-4.1133149726465863</v>
      </c>
      <c r="K95" s="110">
        <f t="shared" ref="K95:K156" si="4">100*(SUM(C84:C95)/SUM(C72:C83)-1)</f>
        <v>6.0442488621567758</v>
      </c>
      <c r="L95" s="110">
        <f t="shared" ref="L95:L156" si="5">100*(SUM(D84:D95)/SUM(D72:D83)-1)</f>
        <v>0.553803767438521</v>
      </c>
      <c r="P95" s="113"/>
      <c r="Q95" s="113"/>
    </row>
    <row r="96" spans="1:17" x14ac:dyDescent="0.2">
      <c r="A96" s="203"/>
      <c r="B96" s="107" t="s">
        <v>113</v>
      </c>
      <c r="C96" s="104">
        <v>79868.000000000015</v>
      </c>
      <c r="D96" s="104">
        <v>54743.020499999999</v>
      </c>
      <c r="E96" s="110">
        <f t="shared" si="0"/>
        <v>30.774068590072101</v>
      </c>
      <c r="F96" s="110">
        <f t="shared" si="1"/>
        <v>23.01274786900429</v>
      </c>
      <c r="G96" s="110">
        <v>-1.8792789193094128</v>
      </c>
      <c r="H96" s="110">
        <v>3.8287921050599527</v>
      </c>
      <c r="I96" s="110">
        <f t="shared" si="2"/>
        <v>2.4570960910119233</v>
      </c>
      <c r="J96" s="110">
        <f t="shared" si="3"/>
        <v>11.324600169173959</v>
      </c>
      <c r="K96" s="110">
        <f t="shared" si="4"/>
        <v>4.9441302463748782</v>
      </c>
      <c r="L96" s="110">
        <f t="shared" si="5"/>
        <v>1.8828145344466751</v>
      </c>
      <c r="P96" s="113"/>
      <c r="Q96" s="113"/>
    </row>
    <row r="97" spans="1:17" x14ac:dyDescent="0.2">
      <c r="A97" s="203"/>
      <c r="B97" s="107" t="s">
        <v>114</v>
      </c>
      <c r="C97" s="104">
        <v>73126.559999999969</v>
      </c>
      <c r="D97" s="104">
        <v>51816.113500000007</v>
      </c>
      <c r="E97" s="110">
        <f t="shared" si="0"/>
        <v>-8.440727199879861</v>
      </c>
      <c r="F97" s="110">
        <f t="shared" si="1"/>
        <v>-5.3466304439668155</v>
      </c>
      <c r="G97" s="110">
        <v>-5.6170197002295748</v>
      </c>
      <c r="H97" s="110">
        <v>-1.5581845096759528</v>
      </c>
      <c r="I97" s="110">
        <f t="shared" si="2"/>
        <v>-12.072605929117442</v>
      </c>
      <c r="J97" s="110">
        <f t="shared" si="3"/>
        <v>-10.456444921969076</v>
      </c>
      <c r="K97" s="110">
        <f t="shared" si="4"/>
        <v>2.8065727112194905</v>
      </c>
      <c r="L97" s="110">
        <f t="shared" si="5"/>
        <v>0.8745426295017511</v>
      </c>
      <c r="P97" s="113"/>
      <c r="Q97" s="113"/>
    </row>
    <row r="98" spans="1:17" x14ac:dyDescent="0.2">
      <c r="A98" s="203"/>
      <c r="B98" s="107" t="s">
        <v>102</v>
      </c>
      <c r="C98" s="104">
        <v>77193.580000000016</v>
      </c>
      <c r="D98" s="104">
        <v>53258.06549999999</v>
      </c>
      <c r="E98" s="110">
        <f t="shared" si="0"/>
        <v>5.5616181042839274</v>
      </c>
      <c r="F98" s="110">
        <f t="shared" si="1"/>
        <v>2.7828254621991011</v>
      </c>
      <c r="G98" s="110">
        <v>-5.4369187189576618</v>
      </c>
      <c r="H98" s="110">
        <v>0.24069425481165752</v>
      </c>
      <c r="I98" s="110">
        <f t="shared" si="2"/>
        <v>-4.9338602373097622</v>
      </c>
      <c r="J98" s="110">
        <f t="shared" si="3"/>
        <v>5.7202793093868776</v>
      </c>
      <c r="K98" s="110">
        <f t="shared" si="4"/>
        <v>1.6214351056907939</v>
      </c>
      <c r="L98" s="110">
        <f t="shared" si="5"/>
        <v>1.6612570817647443</v>
      </c>
      <c r="P98" s="113"/>
      <c r="Q98" s="113"/>
    </row>
    <row r="99" spans="1:17" x14ac:dyDescent="0.2">
      <c r="A99" s="203"/>
      <c r="B99" s="107" t="s">
        <v>104</v>
      </c>
      <c r="C99" s="104">
        <v>72875.590000000011</v>
      </c>
      <c r="D99" s="104">
        <v>52225.239499999996</v>
      </c>
      <c r="E99" s="110">
        <f t="shared" si="0"/>
        <v>-5.5937164722765882</v>
      </c>
      <c r="F99" s="110">
        <f t="shared" si="1"/>
        <v>-1.9392856092378952</v>
      </c>
      <c r="G99" s="110">
        <v>-8.6876282670856337</v>
      </c>
      <c r="H99" s="110">
        <v>-1.1483123966105402</v>
      </c>
      <c r="I99" s="110">
        <f t="shared" si="2"/>
        <v>-19.717675099978869</v>
      </c>
      <c r="J99" s="110">
        <f t="shared" si="3"/>
        <v>-6.23160695845365</v>
      </c>
      <c r="K99" s="110">
        <f t="shared" si="4"/>
        <v>-1.1855182673879527</v>
      </c>
      <c r="L99" s="110">
        <f t="shared" si="5"/>
        <v>1.9073520211641437</v>
      </c>
      <c r="P99" s="113"/>
      <c r="Q99" s="113"/>
    </row>
    <row r="100" spans="1:17" x14ac:dyDescent="0.2">
      <c r="A100" s="203"/>
      <c r="B100" s="107" t="s">
        <v>105</v>
      </c>
      <c r="C100" s="104">
        <v>73842.20000000007</v>
      </c>
      <c r="D100" s="104">
        <v>51296.969499999999</v>
      </c>
      <c r="E100" s="110">
        <f t="shared" si="0"/>
        <v>1.3263837726734895</v>
      </c>
      <c r="F100" s="110">
        <f t="shared" si="1"/>
        <v>-1.7774356018032234</v>
      </c>
      <c r="G100" s="110">
        <v>-8.6286118235572076</v>
      </c>
      <c r="H100" s="110">
        <v>-0.79837374736611011</v>
      </c>
      <c r="I100" s="110">
        <f t="shared" si="2"/>
        <v>-8.3364656567426199</v>
      </c>
      <c r="J100" s="110">
        <f t="shared" si="3"/>
        <v>0.98957518312359216</v>
      </c>
      <c r="K100" s="110">
        <f t="shared" si="4"/>
        <v>-3.390921638589639</v>
      </c>
      <c r="L100" s="110">
        <f t="shared" si="5"/>
        <v>1.8805899603996146</v>
      </c>
      <c r="P100" s="113"/>
      <c r="Q100" s="113"/>
    </row>
    <row r="101" spans="1:17" x14ac:dyDescent="0.2">
      <c r="A101" s="203"/>
      <c r="B101" s="107" t="s">
        <v>106</v>
      </c>
      <c r="C101" s="104">
        <v>66804.75</v>
      </c>
      <c r="D101" s="104">
        <v>50778.719000000005</v>
      </c>
      <c r="E101" s="110">
        <f t="shared" si="0"/>
        <v>-9.530390481323769</v>
      </c>
      <c r="F101" s="110">
        <f t="shared" si="1"/>
        <v>-1.0102945750040782</v>
      </c>
      <c r="G101" s="110">
        <v>-11.44734328907936</v>
      </c>
      <c r="H101" s="110">
        <v>-2.7609385832569666</v>
      </c>
      <c r="I101" s="110">
        <f t="shared" si="2"/>
        <v>-26.344255174400189</v>
      </c>
      <c r="J101" s="110">
        <f t="shared" si="3"/>
        <v>-13.174465727363271</v>
      </c>
      <c r="K101" s="110">
        <f t="shared" si="4"/>
        <v>-6.6387197378194767</v>
      </c>
      <c r="L101" s="110">
        <f t="shared" si="5"/>
        <v>0.16868934568921023</v>
      </c>
      <c r="P101" s="113"/>
      <c r="Q101" s="113"/>
    </row>
    <row r="102" spans="1:17" x14ac:dyDescent="0.2">
      <c r="A102" s="203"/>
      <c r="B102" s="107" t="s">
        <v>107</v>
      </c>
      <c r="C102" s="104">
        <v>70946.660000000047</v>
      </c>
      <c r="D102" s="104">
        <v>58471.515000000007</v>
      </c>
      <c r="E102" s="110">
        <f t="shared" si="0"/>
        <v>6.200023201943039</v>
      </c>
      <c r="F102" s="110">
        <f t="shared" si="1"/>
        <v>15.149645661600886</v>
      </c>
      <c r="G102" s="110">
        <v>-11.849522687558222</v>
      </c>
      <c r="H102" s="110">
        <v>-2.2834434537986059</v>
      </c>
      <c r="I102" s="110">
        <f t="shared" si="2"/>
        <v>-14.60885892891498</v>
      </c>
      <c r="J102" s="110">
        <f t="shared" si="3"/>
        <v>0.75091864985068479</v>
      </c>
      <c r="K102" s="110">
        <f t="shared" si="4"/>
        <v>-8.4167781592806694</v>
      </c>
      <c r="L102" s="110">
        <f t="shared" si="5"/>
        <v>-0.64389386188461462</v>
      </c>
      <c r="P102" s="113"/>
      <c r="Q102" s="113"/>
    </row>
    <row r="103" spans="1:17" x14ac:dyDescent="0.2">
      <c r="A103" s="203"/>
      <c r="B103" s="107" t="s">
        <v>108</v>
      </c>
      <c r="C103" s="104">
        <v>75480.649999999965</v>
      </c>
      <c r="D103" s="104">
        <v>53768.446500000005</v>
      </c>
      <c r="E103" s="110">
        <f t="shared" si="0"/>
        <v>6.3907025362432979</v>
      </c>
      <c r="F103" s="110">
        <f t="shared" si="1"/>
        <v>-8.043349825979373</v>
      </c>
      <c r="G103" s="110">
        <v>-12.249563209271152</v>
      </c>
      <c r="H103" s="110">
        <v>-3.0916730437053119</v>
      </c>
      <c r="I103" s="110">
        <f t="shared" si="2"/>
        <v>-15.185411207317689</v>
      </c>
      <c r="J103" s="110">
        <f t="shared" si="3"/>
        <v>-8.93451703815904</v>
      </c>
      <c r="K103" s="110">
        <f t="shared" si="4"/>
        <v>-10.230976037497786</v>
      </c>
      <c r="L103" s="110">
        <f t="shared" si="5"/>
        <v>-2.1420319120090459</v>
      </c>
      <c r="P103" s="113"/>
      <c r="Q103" s="113"/>
    </row>
    <row r="104" spans="1:17" x14ac:dyDescent="0.2">
      <c r="A104" s="203"/>
      <c r="B104" s="107" t="s">
        <v>109</v>
      </c>
      <c r="C104" s="104">
        <v>76168.459999999992</v>
      </c>
      <c r="D104" s="104">
        <v>53698.042000000016</v>
      </c>
      <c r="E104" s="110">
        <f t="shared" si="0"/>
        <v>0.91124016552590614</v>
      </c>
      <c r="F104" s="110">
        <f t="shared" si="1"/>
        <v>-0.13094017882772091</v>
      </c>
      <c r="G104" s="110">
        <v>-11.790008769704896</v>
      </c>
      <c r="H104" s="110">
        <v>-4.2378936810129719</v>
      </c>
      <c r="I104" s="110">
        <f t="shared" si="2"/>
        <v>-7.6552854990892261</v>
      </c>
      <c r="J104" s="110">
        <f t="shared" si="3"/>
        <v>-13.236542878840041</v>
      </c>
      <c r="K104" s="110">
        <f t="shared" si="4"/>
        <v>-10.256091616887597</v>
      </c>
      <c r="L104" s="110">
        <f t="shared" si="5"/>
        <v>-4.0544835686394887</v>
      </c>
      <c r="P104" s="113"/>
      <c r="Q104" s="113"/>
    </row>
    <row r="105" spans="1:17" x14ac:dyDescent="0.2">
      <c r="A105" s="203"/>
      <c r="B105" s="107" t="s">
        <v>110</v>
      </c>
      <c r="C105" s="104">
        <v>70722.739999999976</v>
      </c>
      <c r="D105" s="104">
        <v>53212.135499999997</v>
      </c>
      <c r="E105" s="110">
        <f t="shared" si="0"/>
        <v>-7.1495734586205621</v>
      </c>
      <c r="F105" s="110">
        <f t="shared" si="1"/>
        <v>-0.90488681132920856</v>
      </c>
      <c r="G105" s="110">
        <v>-11.328570674183291</v>
      </c>
      <c r="H105" s="110">
        <v>-3.3741614852929591</v>
      </c>
      <c r="I105" s="110">
        <f t="shared" si="2"/>
        <v>-6.2866103436387322</v>
      </c>
      <c r="J105" s="110">
        <f t="shared" si="3"/>
        <v>6.0556280004082419</v>
      </c>
      <c r="K105" s="110">
        <f t="shared" si="4"/>
        <v>-10.423625236110666</v>
      </c>
      <c r="L105" s="110">
        <f t="shared" si="5"/>
        <v>-2.6077056455089842</v>
      </c>
      <c r="P105" s="113"/>
      <c r="Q105" s="113"/>
    </row>
    <row r="106" spans="1:17" x14ac:dyDescent="0.2">
      <c r="A106" s="203"/>
      <c r="B106" s="107" t="s">
        <v>111</v>
      </c>
      <c r="C106" s="104">
        <v>73465.280000000013</v>
      </c>
      <c r="D106" s="104">
        <v>48321.990500000014</v>
      </c>
      <c r="E106" s="110">
        <f t="shared" si="0"/>
        <v>3.8778757723471058</v>
      </c>
      <c r="F106" s="110">
        <f t="shared" si="1"/>
        <v>-9.189905562049816</v>
      </c>
      <c r="G106" s="110">
        <v>-10.431210144215585</v>
      </c>
      <c r="H106" s="110">
        <v>-3.7144561796408126</v>
      </c>
      <c r="I106" s="110">
        <f t="shared" si="2"/>
        <v>0.63242095354492101</v>
      </c>
      <c r="J106" s="110">
        <f t="shared" si="3"/>
        <v>-7.6050890978553332</v>
      </c>
      <c r="K106" s="110">
        <f t="shared" si="4"/>
        <v>-10.431210144215585</v>
      </c>
      <c r="L106" s="110">
        <f t="shared" si="5"/>
        <v>-3.7144561796408126</v>
      </c>
      <c r="P106" s="113"/>
      <c r="Q106" s="113"/>
    </row>
    <row r="107" spans="1:17" x14ac:dyDescent="0.2">
      <c r="A107" s="203">
        <v>2017</v>
      </c>
      <c r="B107" s="107" t="s">
        <v>112</v>
      </c>
      <c r="C107" s="104">
        <v>64630.10000000002</v>
      </c>
      <c r="D107" s="104">
        <v>47364.392500000002</v>
      </c>
      <c r="E107" s="110">
        <f t="shared" si="0"/>
        <v>-12.02633407236724</v>
      </c>
      <c r="F107" s="110">
        <f t="shared" si="1"/>
        <v>-1.9817023059097938</v>
      </c>
      <c r="G107" s="110">
        <v>5.8238735211000758</v>
      </c>
      <c r="H107" s="110">
        <v>6.4322724496186368</v>
      </c>
      <c r="I107" s="110">
        <f t="shared" si="2"/>
        <v>5.8238735211000758</v>
      </c>
      <c r="J107" s="110">
        <f t="shared" si="3"/>
        <v>6.4322724496186368</v>
      </c>
      <c r="K107" s="110">
        <f t="shared" si="4"/>
        <v>-9.6371387107490936</v>
      </c>
      <c r="L107" s="110">
        <f t="shared" si="5"/>
        <v>-2.9894308140234083</v>
      </c>
      <c r="P107" s="113"/>
      <c r="Q107" s="113"/>
    </row>
    <row r="108" spans="1:17" x14ac:dyDescent="0.2">
      <c r="A108" s="203"/>
      <c r="B108" s="107" t="s">
        <v>113</v>
      </c>
      <c r="C108" s="104">
        <v>72479.685999999987</v>
      </c>
      <c r="D108" s="104">
        <v>55297.023500000003</v>
      </c>
      <c r="E108" s="110">
        <f t="shared" si="0"/>
        <v>12.145402838615382</v>
      </c>
      <c r="F108" s="110">
        <f t="shared" si="1"/>
        <v>16.748089822961411</v>
      </c>
      <c r="G108" s="110">
        <v>-2.7184968604299198</v>
      </c>
      <c r="H108" s="110">
        <v>3.4424801694401763</v>
      </c>
      <c r="I108" s="110">
        <f t="shared" si="2"/>
        <v>-9.2506560825362136</v>
      </c>
      <c r="J108" s="110">
        <f t="shared" si="3"/>
        <v>1.0120066356221757</v>
      </c>
      <c r="K108" s="110">
        <f t="shared" si="4"/>
        <v>-10.576892100480306</v>
      </c>
      <c r="L108" s="110">
        <f t="shared" si="5"/>
        <v>-3.730869941852677</v>
      </c>
      <c r="P108" s="113"/>
      <c r="Q108" s="113"/>
    </row>
    <row r="109" spans="1:17" x14ac:dyDescent="0.2">
      <c r="A109" s="203"/>
      <c r="B109" s="107" t="s">
        <v>114</v>
      </c>
      <c r="C109" s="104">
        <v>76438.51999999999</v>
      </c>
      <c r="D109" s="104">
        <v>58279.847000000009</v>
      </c>
      <c r="E109" s="110">
        <f t="shared" si="0"/>
        <v>5.4619911018930267</v>
      </c>
      <c r="F109" s="110">
        <f t="shared" si="1"/>
        <v>5.3941845531704002</v>
      </c>
      <c r="G109" s="110">
        <v>-0.2426913002294806</v>
      </c>
      <c r="H109" s="110">
        <v>6.5405483349553872</v>
      </c>
      <c r="I109" s="110">
        <f t="shared" si="2"/>
        <v>4.5290794480145502</v>
      </c>
      <c r="J109" s="110">
        <f t="shared" si="3"/>
        <v>12.474369580034207</v>
      </c>
      <c r="K109" s="110">
        <f t="shared" si="4"/>
        <v>-9.2970815148209383</v>
      </c>
      <c r="L109" s="110">
        <f t="shared" si="5"/>
        <v>-1.8340218362690064</v>
      </c>
      <c r="P109" s="113"/>
      <c r="Q109" s="113"/>
    </row>
    <row r="110" spans="1:17" x14ac:dyDescent="0.2">
      <c r="A110" s="203"/>
      <c r="B110" s="107" t="s">
        <v>102</v>
      </c>
      <c r="C110" s="104">
        <v>63665.359999999986</v>
      </c>
      <c r="D110" s="104">
        <v>47190.961500000012</v>
      </c>
      <c r="E110" s="110">
        <f t="shared" si="0"/>
        <v>-16.710370635119574</v>
      </c>
      <c r="F110" s="110">
        <f t="shared" si="1"/>
        <v>-19.026963986367353</v>
      </c>
      <c r="G110" s="110">
        <v>-4.8230707940334678</v>
      </c>
      <c r="H110" s="110">
        <v>1.8662554556571509</v>
      </c>
      <c r="I110" s="110">
        <f t="shared" si="2"/>
        <v>-17.525058431024998</v>
      </c>
      <c r="J110" s="110">
        <f t="shared" si="3"/>
        <v>-11.391897063929179</v>
      </c>
      <c r="K110" s="110">
        <f t="shared" si="4"/>
        <v>-10.331709194902583</v>
      </c>
      <c r="L110" s="110">
        <f t="shared" si="5"/>
        <v>-3.2010779347826035</v>
      </c>
      <c r="P110" s="113"/>
      <c r="Q110" s="113"/>
    </row>
    <row r="111" spans="1:17" x14ac:dyDescent="0.2">
      <c r="A111" s="203"/>
      <c r="B111" s="107" t="s">
        <v>104</v>
      </c>
      <c r="C111" s="104">
        <v>69699.009999999995</v>
      </c>
      <c r="D111" s="104">
        <v>52994.267500000002</v>
      </c>
      <c r="E111" s="110">
        <f t="shared" si="0"/>
        <v>9.4771316772574785</v>
      </c>
      <c r="F111" s="110">
        <f t="shared" si="1"/>
        <v>12.297494722585789</v>
      </c>
      <c r="G111" s="110">
        <v>-4.7301768290506256</v>
      </c>
      <c r="H111" s="110">
        <v>1.786102303423398</v>
      </c>
      <c r="I111" s="110">
        <f t="shared" si="2"/>
        <v>-4.3589081062671564</v>
      </c>
      <c r="J111" s="110">
        <f t="shared" si="3"/>
        <v>1.4725217296514437</v>
      </c>
      <c r="K111" s="110">
        <f t="shared" si="4"/>
        <v>-8.9599716186931193</v>
      </c>
      <c r="L111" s="110">
        <f t="shared" si="5"/>
        <v>-2.5632122460465756</v>
      </c>
      <c r="P111" s="113"/>
      <c r="Q111" s="113"/>
    </row>
    <row r="112" spans="1:17" x14ac:dyDescent="0.2">
      <c r="A112" s="203"/>
      <c r="B112" s="107" t="s">
        <v>105</v>
      </c>
      <c r="C112" s="104">
        <v>72118.12999999999</v>
      </c>
      <c r="D112" s="104">
        <v>52717.272499999999</v>
      </c>
      <c r="E112" s="110">
        <f t="shared" si="0"/>
        <v>3.4708097001664662</v>
      </c>
      <c r="F112" s="110">
        <f t="shared" si="1"/>
        <v>-0.52268860966896424</v>
      </c>
      <c r="G112" s="110">
        <v>-4.3263228025440803</v>
      </c>
      <c r="H112" s="110">
        <v>1.9498511630912985</v>
      </c>
      <c r="I112" s="110">
        <f t="shared" si="2"/>
        <v>-2.334803134251251</v>
      </c>
      <c r="J112" s="110">
        <f t="shared" si="3"/>
        <v>2.7687853957922393</v>
      </c>
      <c r="K112" s="110">
        <f t="shared" si="4"/>
        <v>-8.4888073236821242</v>
      </c>
      <c r="L112" s="110">
        <f t="shared" si="5"/>
        <v>-2.4195590686227231</v>
      </c>
      <c r="P112" s="113"/>
      <c r="Q112" s="113"/>
    </row>
    <row r="113" spans="1:17" x14ac:dyDescent="0.2">
      <c r="A113" s="203"/>
      <c r="B113" s="107" t="s">
        <v>106</v>
      </c>
      <c r="C113" s="104">
        <v>70988.73000000001</v>
      </c>
      <c r="D113" s="104">
        <v>58297.794999999998</v>
      </c>
      <c r="E113" s="110">
        <f t="shared" si="0"/>
        <v>-1.5660417151692418</v>
      </c>
      <c r="F113" s="110">
        <f t="shared" si="1"/>
        <v>10.585757258211714</v>
      </c>
      <c r="G113" s="110">
        <v>-2.9248976715682384</v>
      </c>
      <c r="H113" s="110">
        <v>3.7704316944522587</v>
      </c>
      <c r="I113" s="110">
        <f t="shared" si="2"/>
        <v>6.2629977658774427</v>
      </c>
      <c r="J113" s="110">
        <f t="shared" si="3"/>
        <v>14.8075338410959</v>
      </c>
      <c r="K113" s="110">
        <f t="shared" si="4"/>
        <v>-5.6193341823910554</v>
      </c>
      <c r="L113" s="110">
        <f t="shared" si="5"/>
        <v>-7.0171548517850013E-2</v>
      </c>
      <c r="P113" s="113"/>
      <c r="Q113" s="113"/>
    </row>
    <row r="114" spans="1:17" x14ac:dyDescent="0.2">
      <c r="A114" s="203"/>
      <c r="B114" s="107" t="s">
        <v>107</v>
      </c>
      <c r="C114" s="104">
        <v>68783.850000000006</v>
      </c>
      <c r="D114" s="104">
        <v>55948.614999999998</v>
      </c>
      <c r="E114" s="110">
        <f t="shared" si="0"/>
        <v>-3.1059578048515668</v>
      </c>
      <c r="F114" s="110">
        <f t="shared" si="1"/>
        <v>-4.0296206743325342</v>
      </c>
      <c r="G114" s="110">
        <v>-2.9401292385687561</v>
      </c>
      <c r="H114" s="110">
        <v>2.6369806517610339</v>
      </c>
      <c r="I114" s="110">
        <f t="shared" si="2"/>
        <v>-3.0485015080344069</v>
      </c>
      <c r="J114" s="110">
        <f t="shared" si="3"/>
        <v>-4.3147505242510098</v>
      </c>
      <c r="K114" s="110">
        <f t="shared" si="4"/>
        <v>-4.5818187745631072</v>
      </c>
      <c r="L114" s="110">
        <f t="shared" si="5"/>
        <v>-0.53206093342598182</v>
      </c>
      <c r="P114" s="113"/>
      <c r="Q114" s="113"/>
    </row>
    <row r="115" spans="1:17" x14ac:dyDescent="0.2">
      <c r="A115" s="203"/>
      <c r="B115" s="107" t="s">
        <v>108</v>
      </c>
      <c r="C115" s="104">
        <v>66930.44</v>
      </c>
      <c r="D115" s="104">
        <v>56364.169500000004</v>
      </c>
      <c r="E115" s="110">
        <f t="shared" si="0"/>
        <v>-2.6945423962165593</v>
      </c>
      <c r="F115" s="110">
        <f t="shared" si="1"/>
        <v>0.74274314029043609</v>
      </c>
      <c r="G115" s="110">
        <v>-3.9123147225679666</v>
      </c>
      <c r="H115" s="110">
        <v>2.8871313282458289</v>
      </c>
      <c r="I115" s="110">
        <f t="shared" si="2"/>
        <v>-11.327684645004998</v>
      </c>
      <c r="J115" s="110">
        <f t="shared" si="3"/>
        <v>4.8275953072216771</v>
      </c>
      <c r="K115" s="110">
        <f t="shared" si="4"/>
        <v>-4.0892993831786795</v>
      </c>
      <c r="L115" s="110">
        <f t="shared" si="5"/>
        <v>0.70261128195507894</v>
      </c>
      <c r="M115" s="113"/>
      <c r="P115" s="113"/>
      <c r="Q115" s="113"/>
    </row>
    <row r="116" spans="1:17" x14ac:dyDescent="0.2">
      <c r="A116" s="203"/>
      <c r="B116" s="107" t="s">
        <v>109</v>
      </c>
      <c r="C116" s="104">
        <v>68685.87999999999</v>
      </c>
      <c r="D116" s="104">
        <v>55490.44000000001</v>
      </c>
      <c r="E116" s="110">
        <f t="shared" si="0"/>
        <v>2.6227826979771551</v>
      </c>
      <c r="F116" s="110">
        <f t="shared" si="1"/>
        <v>-1.5501505792611669</v>
      </c>
      <c r="G116" s="110">
        <v>-4.5313352976077308</v>
      </c>
      <c r="H116" s="110">
        <v>2.9332777960407563</v>
      </c>
      <c r="I116" s="110">
        <f t="shared" si="2"/>
        <v>-9.8237249381174401</v>
      </c>
      <c r="J116" s="110">
        <f t="shared" si="3"/>
        <v>3.337920589357779</v>
      </c>
      <c r="K116" s="110">
        <f t="shared" si="4"/>
        <v>-4.2521696942367182</v>
      </c>
      <c r="L116" s="110">
        <f t="shared" si="5"/>
        <v>2.3041382147650502</v>
      </c>
      <c r="M116" s="113"/>
      <c r="P116" s="113"/>
      <c r="Q116" s="113"/>
    </row>
    <row r="117" spans="1:17" x14ac:dyDescent="0.2">
      <c r="A117" s="203"/>
      <c r="B117" s="107" t="s">
        <v>110</v>
      </c>
      <c r="C117" s="104">
        <v>66968.970000000016</v>
      </c>
      <c r="D117" s="104">
        <v>53645.495500000005</v>
      </c>
      <c r="E117" s="110">
        <f t="shared" si="0"/>
        <v>-2.4996549509156418</v>
      </c>
      <c r="F117" s="110">
        <f t="shared" si="1"/>
        <v>-3.3247970281007011</v>
      </c>
      <c r="G117" s="110">
        <v>-4.6001341732489269</v>
      </c>
      <c r="H117" s="110">
        <v>2.7381310397339487</v>
      </c>
      <c r="I117" s="110">
        <f t="shared" si="2"/>
        <v>-5.3077270479056082</v>
      </c>
      <c r="J117" s="110">
        <f t="shared" si="3"/>
        <v>0.81440069248865932</v>
      </c>
      <c r="K117" s="110">
        <f t="shared" si="4"/>
        <v>-4.1616166022495404</v>
      </c>
      <c r="L117" s="110">
        <f t="shared" si="5"/>
        <v>1.8795841504375188</v>
      </c>
      <c r="P117" s="113"/>
      <c r="Q117" s="113"/>
    </row>
    <row r="118" spans="1:17" x14ac:dyDescent="0.2">
      <c r="A118" s="203"/>
      <c r="B118" s="107" t="s">
        <v>111</v>
      </c>
      <c r="C118" s="104">
        <v>59480.420000000006</v>
      </c>
      <c r="D118" s="104">
        <v>46762.16</v>
      </c>
      <c r="E118" s="110">
        <f t="shared" si="0"/>
        <v>-11.182119121736545</v>
      </c>
      <c r="F118" s="110">
        <f t="shared" si="1"/>
        <v>-12.831152803873348</v>
      </c>
      <c r="G118" s="110">
        <v>-5.8169482041637188</v>
      </c>
      <c r="H118" s="110">
        <v>2.27766370285305</v>
      </c>
      <c r="I118" s="110">
        <f t="shared" si="2"/>
        <v>-19.036012657952174</v>
      </c>
      <c r="J118" s="110">
        <f t="shared" si="3"/>
        <v>-3.2279930604266149</v>
      </c>
      <c r="K118" s="110">
        <f t="shared" si="4"/>
        <v>-5.8169482041637188</v>
      </c>
      <c r="L118" s="110">
        <f t="shared" si="5"/>
        <v>2.27766370285305</v>
      </c>
      <c r="P118" s="113"/>
      <c r="Q118" s="113"/>
    </row>
    <row r="119" spans="1:17" x14ac:dyDescent="0.2">
      <c r="A119" s="203">
        <v>2018</v>
      </c>
      <c r="B119" s="107" t="s">
        <v>112</v>
      </c>
      <c r="C119" s="104">
        <v>56705.500000000015</v>
      </c>
      <c r="D119" s="104">
        <v>46501.4755</v>
      </c>
      <c r="E119" s="110">
        <f t="shared" si="0"/>
        <v>-4.6652663178908149</v>
      </c>
      <c r="F119" s="110">
        <f t="shared" si="1"/>
        <v>-0.55746890220640388</v>
      </c>
      <c r="G119" s="110">
        <v>-12.261469501052924</v>
      </c>
      <c r="H119" s="110">
        <v>-1.8218686115313298</v>
      </c>
      <c r="I119" s="110">
        <f t="shared" si="2"/>
        <v>-12.261469501052924</v>
      </c>
      <c r="J119" s="110">
        <f t="shared" si="3"/>
        <v>-1.8218686115313298</v>
      </c>
      <c r="K119" s="110">
        <f t="shared" si="4"/>
        <v>-7.1052826227927746</v>
      </c>
      <c r="L119" s="110">
        <f t="shared" si="5"/>
        <v>1.6749813374262956</v>
      </c>
      <c r="P119" s="113"/>
      <c r="Q119" s="113"/>
    </row>
    <row r="120" spans="1:17" x14ac:dyDescent="0.2">
      <c r="A120" s="203"/>
      <c r="B120" s="107" t="s">
        <v>113</v>
      </c>
      <c r="C120" s="104">
        <v>61513.909999999989</v>
      </c>
      <c r="D120" s="104">
        <v>47152.623000000007</v>
      </c>
      <c r="E120" s="110">
        <f t="shared" si="0"/>
        <v>8.4796183791695299</v>
      </c>
      <c r="F120" s="110">
        <f t="shared" si="1"/>
        <v>1.4002727719897967</v>
      </c>
      <c r="G120" s="110">
        <v>-13.777554871247499</v>
      </c>
      <c r="H120" s="110">
        <v>-8.7738099190059806</v>
      </c>
      <c r="I120" s="110">
        <f t="shared" si="2"/>
        <v>-15.129447442694499</v>
      </c>
      <c r="J120" s="110">
        <f t="shared" si="3"/>
        <v>-14.728460927015352</v>
      </c>
      <c r="K120" s="110">
        <f t="shared" si="4"/>
        <v>-7.5780556067948872</v>
      </c>
      <c r="L120" s="110">
        <f t="shared" si="5"/>
        <v>0.29173062081144785</v>
      </c>
      <c r="P120" s="113"/>
      <c r="Q120" s="113"/>
    </row>
    <row r="121" spans="1:17" x14ac:dyDescent="0.2">
      <c r="A121" s="203"/>
      <c r="B121" s="107" t="s">
        <v>114</v>
      </c>
      <c r="C121" s="104">
        <v>60559.240000000005</v>
      </c>
      <c r="D121" s="104">
        <v>47933.674500000001</v>
      </c>
      <c r="E121" s="110">
        <f t="shared" si="0"/>
        <v>-1.5519579230128366</v>
      </c>
      <c r="F121" s="110">
        <f t="shared" si="1"/>
        <v>1.6564327715130389</v>
      </c>
      <c r="G121" s="110">
        <v>-16.281869264746117</v>
      </c>
      <c r="H121" s="110">
        <v>-12.025188344644711</v>
      </c>
      <c r="I121" s="110">
        <f t="shared" si="2"/>
        <v>-20.773923932593132</v>
      </c>
      <c r="J121" s="110">
        <f t="shared" si="3"/>
        <v>-17.752573200818468</v>
      </c>
      <c r="K121" s="110">
        <f t="shared" si="4"/>
        <v>-9.7524768938852979</v>
      </c>
      <c r="L121" s="110">
        <f t="shared" si="5"/>
        <v>-2.3544161396969798</v>
      </c>
      <c r="P121" s="113"/>
      <c r="Q121" s="113"/>
    </row>
    <row r="122" spans="1:17" x14ac:dyDescent="0.2">
      <c r="A122" s="203"/>
      <c r="B122" s="107" t="s">
        <v>102</v>
      </c>
      <c r="C122" s="104">
        <v>60376.830000000024</v>
      </c>
      <c r="D122" s="104">
        <v>51954.097999999998</v>
      </c>
      <c r="E122" s="110">
        <f t="shared" si="0"/>
        <v>-0.3012091961523633</v>
      </c>
      <c r="F122" s="110">
        <f t="shared" si="1"/>
        <v>8.387471943132585</v>
      </c>
      <c r="G122" s="110">
        <v>-13.728827495827689</v>
      </c>
      <c r="H122" s="110">
        <v>-7.0101367220048116</v>
      </c>
      <c r="I122" s="110">
        <f t="shared" si="2"/>
        <v>-5.1653363775842394</v>
      </c>
      <c r="J122" s="110">
        <f t="shared" si="3"/>
        <v>10.093323697166001</v>
      </c>
      <c r="K122" s="110">
        <f t="shared" si="4"/>
        <v>-8.7122266942449063</v>
      </c>
      <c r="L122" s="110">
        <f t="shared" si="5"/>
        <v>-0.65774904868952655</v>
      </c>
      <c r="O122" s="113"/>
      <c r="P122" s="113"/>
      <c r="Q122" s="113"/>
    </row>
    <row r="123" spans="1:17" x14ac:dyDescent="0.2">
      <c r="A123" s="203"/>
      <c r="B123" s="107" t="s">
        <v>104</v>
      </c>
      <c r="C123" s="104">
        <v>64874.01</v>
      </c>
      <c r="D123" s="104">
        <v>48670.642999999982</v>
      </c>
      <c r="E123" s="110">
        <f t="shared" si="0"/>
        <v>7.4485195728228426</v>
      </c>
      <c r="F123" s="110">
        <f t="shared" si="1"/>
        <v>-6.319915322175385</v>
      </c>
      <c r="G123" s="110">
        <v>-12.361377651129679</v>
      </c>
      <c r="H123" s="110">
        <v>-7.2432244829452319</v>
      </c>
      <c r="I123" s="110">
        <f t="shared" si="2"/>
        <v>-6.9226234346800535</v>
      </c>
      <c r="J123" s="110">
        <f t="shared" si="3"/>
        <v>-8.1586645197049279</v>
      </c>
      <c r="K123" s="110">
        <f t="shared" si="4"/>
        <v>-8.937565921383527</v>
      </c>
      <c r="L123" s="110">
        <f t="shared" si="5"/>
        <v>-1.4644402591886041</v>
      </c>
      <c r="O123" s="113"/>
      <c r="P123" s="113"/>
      <c r="Q123" s="113"/>
    </row>
    <row r="124" spans="1:17" x14ac:dyDescent="0.2">
      <c r="A124" s="203"/>
      <c r="B124" s="107" t="s">
        <v>105</v>
      </c>
      <c r="C124" s="104">
        <v>63915.250000000007</v>
      </c>
      <c r="D124" s="104">
        <v>50132.932999999975</v>
      </c>
      <c r="E124" s="110">
        <f t="shared" si="0"/>
        <v>-1.4778799707309553</v>
      </c>
      <c r="F124" s="110">
        <f t="shared" si="1"/>
        <v>3.0044599986073672</v>
      </c>
      <c r="G124" s="110">
        <v>-12.191482169929035</v>
      </c>
      <c r="H124" s="110">
        <v>-6.8500062552620982</v>
      </c>
      <c r="I124" s="110">
        <f t="shared" si="2"/>
        <v>-11.374227257417768</v>
      </c>
      <c r="J124" s="110">
        <f t="shared" si="3"/>
        <v>-4.9022632952037242</v>
      </c>
      <c r="K124" s="110">
        <f t="shared" si="4"/>
        <v>-9.7155097862393518</v>
      </c>
      <c r="L124" s="110">
        <f t="shared" si="5"/>
        <v>-2.0947008134049816</v>
      </c>
      <c r="O124" s="113"/>
      <c r="P124" s="113"/>
      <c r="Q124" s="113"/>
    </row>
    <row r="125" spans="1:17" x14ac:dyDescent="0.2">
      <c r="A125" s="203"/>
      <c r="B125" s="107" t="s">
        <v>106</v>
      </c>
      <c r="C125" s="104">
        <v>69657.909999999989</v>
      </c>
      <c r="D125" s="104">
        <v>50562.904499999968</v>
      </c>
      <c r="E125" s="110">
        <f t="shared" si="0"/>
        <v>8.9848040960490252</v>
      </c>
      <c r="F125" s="110">
        <f t="shared" si="1"/>
        <v>0.85766276630971916</v>
      </c>
      <c r="G125" s="110">
        <v>-10.69689719472734</v>
      </c>
      <c r="H125" s="110">
        <v>-7.8553999825434984</v>
      </c>
      <c r="I125" s="110">
        <f t="shared" si="2"/>
        <v>-1.8746919405376317</v>
      </c>
      <c r="J125" s="110">
        <f t="shared" si="3"/>
        <v>-13.267895466715384</v>
      </c>
      <c r="K125" s="110">
        <f t="shared" si="4"/>
        <v>-10.311714873058264</v>
      </c>
      <c r="L125" s="110">
        <f t="shared" si="5"/>
        <v>-4.454948039737805</v>
      </c>
      <c r="O125" s="113"/>
      <c r="P125" s="113"/>
      <c r="Q125" s="113"/>
    </row>
    <row r="126" spans="1:17" x14ac:dyDescent="0.2">
      <c r="A126" s="203"/>
      <c r="B126" s="107" t="s">
        <v>107</v>
      </c>
      <c r="C126" s="104">
        <v>70280.289999999979</v>
      </c>
      <c r="D126" s="104">
        <v>54037.443499999994</v>
      </c>
      <c r="E126" s="110">
        <f t="shared" si="0"/>
        <v>0.89348072602233319</v>
      </c>
      <c r="F126" s="110">
        <f t="shared" si="1"/>
        <v>6.8717156072393593</v>
      </c>
      <c r="G126" s="110">
        <v>-9.1124082773542661</v>
      </c>
      <c r="H126" s="110">
        <v>-7.2751913861083262</v>
      </c>
      <c r="I126" s="110">
        <f t="shared" si="2"/>
        <v>2.1755688290201469</v>
      </c>
      <c r="J126" s="110">
        <f t="shared" si="3"/>
        <v>-3.4159406805691295</v>
      </c>
      <c r="K126" s="110">
        <f t="shared" si="4"/>
        <v>-9.9096479062782734</v>
      </c>
      <c r="L126" s="110">
        <f t="shared" si="5"/>
        <v>-4.3765707308005108</v>
      </c>
      <c r="O126" s="113"/>
      <c r="P126" s="113"/>
      <c r="Q126" s="113"/>
    </row>
    <row r="127" spans="1:17" x14ac:dyDescent="0.2">
      <c r="A127" s="203"/>
      <c r="B127" s="107" t="s">
        <v>108</v>
      </c>
      <c r="C127" s="104">
        <v>72480.009999999995</v>
      </c>
      <c r="D127" s="104">
        <v>50476.340999999957</v>
      </c>
      <c r="E127" s="110">
        <f t="shared" si="0"/>
        <v>3.1299244781147317</v>
      </c>
      <c r="F127" s="110">
        <f t="shared" si="1"/>
        <v>-6.5900647205858975</v>
      </c>
      <c r="G127" s="110">
        <v>-7.2508268076272975</v>
      </c>
      <c r="H127" s="110">
        <v>-7.6441069129932648</v>
      </c>
      <c r="I127" s="110">
        <f t="shared" si="2"/>
        <v>8.2915486585774634</v>
      </c>
      <c r="J127" s="110">
        <f t="shared" si="3"/>
        <v>-10.446048530884589</v>
      </c>
      <c r="K127" s="110">
        <f t="shared" si="4"/>
        <v>-8.3433275974680541</v>
      </c>
      <c r="L127" s="110">
        <f t="shared" si="5"/>
        <v>-5.685015991082853</v>
      </c>
      <c r="O127" s="113"/>
      <c r="P127" s="113"/>
      <c r="Q127" s="113"/>
    </row>
    <row r="128" spans="1:17" x14ac:dyDescent="0.2">
      <c r="A128" s="203"/>
      <c r="B128" s="107" t="s">
        <v>109</v>
      </c>
      <c r="C128" s="104">
        <v>73027.580000000016</v>
      </c>
      <c r="D128" s="104">
        <v>57766.056999999972</v>
      </c>
      <c r="E128" s="110">
        <f t="shared" si="0"/>
        <v>0.75547726883595789</v>
      </c>
      <c r="F128" s="110">
        <f t="shared" si="1"/>
        <v>14.441847122001228</v>
      </c>
      <c r="G128" s="110">
        <v>-5.9084118214813302</v>
      </c>
      <c r="H128" s="110">
        <v>-6.4370639424493952</v>
      </c>
      <c r="I128" s="110">
        <f t="shared" si="2"/>
        <v>6.3210953983555696</v>
      </c>
      <c r="J128" s="110">
        <f t="shared" si="3"/>
        <v>4.1009172030352703</v>
      </c>
      <c r="K128" s="110">
        <f t="shared" si="4"/>
        <v>-7.0077825636440387</v>
      </c>
      <c r="L128" s="110">
        <f t="shared" si="5"/>
        <v>-5.5938022186887366</v>
      </c>
      <c r="O128" s="113"/>
      <c r="P128" s="113"/>
      <c r="Q128" s="113"/>
    </row>
    <row r="129" spans="1:17" x14ac:dyDescent="0.2">
      <c r="A129" s="203"/>
      <c r="B129" s="107" t="s">
        <v>110</v>
      </c>
      <c r="C129" s="104">
        <v>69781.079999999973</v>
      </c>
      <c r="D129" s="104">
        <v>55450.42549999999</v>
      </c>
      <c r="E129" s="110">
        <f t="shared" si="0"/>
        <v>-4.445580697046303</v>
      </c>
      <c r="F129" s="110">
        <f t="shared" si="1"/>
        <v>-4.0086369405479498</v>
      </c>
      <c r="G129" s="110">
        <v>-5.0193898602190252</v>
      </c>
      <c r="H129" s="110">
        <v>-5.5512467333118103</v>
      </c>
      <c r="I129" s="110">
        <f t="shared" si="2"/>
        <v>4.1991238628874772</v>
      </c>
      <c r="J129" s="110">
        <f t="shared" si="3"/>
        <v>3.3645508969154525</v>
      </c>
      <c r="K129" s="110">
        <f t="shared" si="4"/>
        <v>-6.2528213018373746</v>
      </c>
      <c r="L129" s="110">
        <f t="shared" si="5"/>
        <v>-5.3763564139380211</v>
      </c>
      <c r="O129" s="113"/>
      <c r="P129" s="113"/>
      <c r="Q129" s="113"/>
    </row>
    <row r="130" spans="1:17" x14ac:dyDescent="0.2">
      <c r="A130" s="203"/>
      <c r="B130" s="107" t="s">
        <v>111</v>
      </c>
      <c r="C130" s="104">
        <v>60858.11</v>
      </c>
      <c r="D130" s="104">
        <v>46953.453999999991</v>
      </c>
      <c r="E130" s="110">
        <f t="shared" si="0"/>
        <v>-12.787090712840754</v>
      </c>
      <c r="F130" s="110">
        <f t="shared" si="1"/>
        <v>-15.32354607450217</v>
      </c>
      <c r="G130" s="110">
        <v>-4.4878502771652613</v>
      </c>
      <c r="H130" s="110">
        <v>-5.1159900359839527</v>
      </c>
      <c r="I130" s="110">
        <f t="shared" si="2"/>
        <v>2.3162075856222764</v>
      </c>
      <c r="J130" s="110">
        <f t="shared" si="3"/>
        <v>0.40907862254435656</v>
      </c>
      <c r="K130" s="110">
        <f t="shared" si="4"/>
        <v>-4.4878502771652613</v>
      </c>
      <c r="L130" s="110">
        <f t="shared" si="5"/>
        <v>-5.1159900359839527</v>
      </c>
      <c r="P130" s="113"/>
      <c r="Q130" s="113"/>
    </row>
    <row r="131" spans="1:17" x14ac:dyDescent="0.2">
      <c r="A131" s="203">
        <v>2019</v>
      </c>
      <c r="B131" s="107" t="s">
        <v>112</v>
      </c>
      <c r="C131" s="104">
        <v>54747.070000000014</v>
      </c>
      <c r="D131" s="104">
        <v>45610.470499999996</v>
      </c>
      <c r="E131" s="110">
        <f t="shared" si="0"/>
        <v>-10.041455444475655</v>
      </c>
      <c r="F131" s="110">
        <f t="shared" si="1"/>
        <v>-2.8602443177023651</v>
      </c>
      <c r="G131" s="110">
        <v>-3.4536861503734251</v>
      </c>
      <c r="H131" s="110">
        <v>-1.9160789854937077</v>
      </c>
      <c r="I131" s="110">
        <f t="shared" si="2"/>
        <v>-3.4536861503734251</v>
      </c>
      <c r="J131" s="110">
        <f t="shared" si="3"/>
        <v>-1.9160789854937077</v>
      </c>
      <c r="K131" s="110">
        <f t="shared" si="4"/>
        <v>-3.7977015837991512</v>
      </c>
      <c r="L131" s="110">
        <f t="shared" si="5"/>
        <v>-5.1272857249979538</v>
      </c>
      <c r="P131" s="113"/>
      <c r="Q131" s="113"/>
    </row>
    <row r="132" spans="1:17" x14ac:dyDescent="0.2">
      <c r="A132" s="203"/>
      <c r="B132" s="107" t="s">
        <v>113</v>
      </c>
      <c r="C132" s="104">
        <v>65492.21</v>
      </c>
      <c r="D132" s="104">
        <v>46171.806999999986</v>
      </c>
      <c r="E132" s="110">
        <f t="shared" si="0"/>
        <v>19.626876835600491</v>
      </c>
      <c r="F132" s="110">
        <f t="shared" si="1"/>
        <v>1.2307185035506096</v>
      </c>
      <c r="G132" s="110">
        <v>1.7085772970783841</v>
      </c>
      <c r="H132" s="110">
        <v>-1.9986535880221257</v>
      </c>
      <c r="I132" s="110">
        <f t="shared" si="2"/>
        <v>6.4673177172447804</v>
      </c>
      <c r="J132" s="110">
        <f t="shared" si="3"/>
        <v>-2.0800878882178409</v>
      </c>
      <c r="K132" s="110">
        <f t="shared" si="4"/>
        <v>-1.9862285123974255</v>
      </c>
      <c r="L132" s="110">
        <f t="shared" si="5"/>
        <v>-4.0587738159478803</v>
      </c>
      <c r="P132" s="113"/>
      <c r="Q132" s="113"/>
    </row>
    <row r="133" spans="1:17" x14ac:dyDescent="0.2">
      <c r="A133" s="203"/>
      <c r="B133" s="107" t="s">
        <v>114</v>
      </c>
      <c r="C133" s="104">
        <v>70411.967000000004</v>
      </c>
      <c r="D133" s="104">
        <v>54328.442999999999</v>
      </c>
      <c r="E133" s="110">
        <f t="shared" si="0"/>
        <v>7.5119727979862105</v>
      </c>
      <c r="F133" s="110">
        <f t="shared" si="1"/>
        <v>17.665836643560475</v>
      </c>
      <c r="G133" s="110">
        <v>6.6409478984207571</v>
      </c>
      <c r="H133" s="110">
        <v>3.1944478002348342</v>
      </c>
      <c r="I133" s="110">
        <f t="shared" si="2"/>
        <v>16.269568442404502</v>
      </c>
      <c r="J133" s="110">
        <f t="shared" si="3"/>
        <v>13.340868537003136</v>
      </c>
      <c r="K133" s="110">
        <f t="shared" si="4"/>
        <v>1.2470276025129845</v>
      </c>
      <c r="L133" s="110">
        <f t="shared" si="5"/>
        <v>-1.4305868805660871</v>
      </c>
      <c r="P133" s="113"/>
      <c r="Q133" s="113"/>
    </row>
    <row r="134" spans="1:17" x14ac:dyDescent="0.2">
      <c r="A134" s="203"/>
      <c r="B134" s="107" t="s">
        <v>102</v>
      </c>
      <c r="C134" s="104">
        <v>60260.82</v>
      </c>
      <c r="D134" s="104">
        <v>46606.347499999982</v>
      </c>
      <c r="E134" s="110">
        <f t="shared" si="0"/>
        <v>-14.416792247829125</v>
      </c>
      <c r="F134" s="110">
        <f t="shared" si="1"/>
        <v>-14.213725027974789</v>
      </c>
      <c r="G134" s="110">
        <v>4.9158760652275202</v>
      </c>
      <c r="H134" s="110">
        <v>-0.42616256406865505</v>
      </c>
      <c r="I134" s="110">
        <f t="shared" si="2"/>
        <v>-0.19214324435387065</v>
      </c>
      <c r="J134" s="110">
        <f t="shared" si="3"/>
        <v>-10.293221720450262</v>
      </c>
      <c r="K134" s="110">
        <f t="shared" si="4"/>
        <v>1.6575391112011673</v>
      </c>
      <c r="L134" s="110">
        <f t="shared" si="5"/>
        <v>-3.0354693780537234</v>
      </c>
      <c r="P134" s="113"/>
      <c r="Q134" s="113"/>
    </row>
    <row r="135" spans="1:17" x14ac:dyDescent="0.2">
      <c r="A135" s="203"/>
      <c r="B135" s="107" t="s">
        <v>104</v>
      </c>
      <c r="C135" s="104">
        <v>73438.359999999957</v>
      </c>
      <c r="D135" s="104">
        <v>54222.350999999981</v>
      </c>
      <c r="E135" s="110">
        <f t="shared" si="0"/>
        <v>21.867508606753038</v>
      </c>
      <c r="F135" s="110">
        <f t="shared" si="1"/>
        <v>16.341129285018539</v>
      </c>
      <c r="G135" s="110">
        <v>6.6838703706012081</v>
      </c>
      <c r="H135" s="110">
        <v>1.9515527591608794</v>
      </c>
      <c r="I135" s="110">
        <f t="shared" si="2"/>
        <v>13.201511668540222</v>
      </c>
      <c r="J135" s="110">
        <f t="shared" si="3"/>
        <v>11.406687189236431</v>
      </c>
      <c r="K135" s="110">
        <f t="shared" si="4"/>
        <v>3.3888463352761411</v>
      </c>
      <c r="L135" s="110">
        <f t="shared" si="5"/>
        <v>-1.4674798173881731</v>
      </c>
      <c r="N135" s="113"/>
      <c r="P135" s="113"/>
      <c r="Q135" s="113"/>
    </row>
    <row r="136" spans="1:17" x14ac:dyDescent="0.2">
      <c r="A136" s="203"/>
      <c r="B136" s="107" t="s">
        <v>105</v>
      </c>
      <c r="C136" s="104">
        <v>66265.089999999967</v>
      </c>
      <c r="D136" s="104">
        <v>47820.320000000007</v>
      </c>
      <c r="E136" s="110">
        <f t="shared" si="0"/>
        <v>-9.7677426347756011</v>
      </c>
      <c r="F136" s="110">
        <f t="shared" si="1"/>
        <v>-11.806996343629539</v>
      </c>
      <c r="G136" s="110">
        <v>6.1614624522149608</v>
      </c>
      <c r="H136" s="110">
        <v>0.82583533445621526</v>
      </c>
      <c r="I136" s="110">
        <f t="shared" si="2"/>
        <v>3.6764934816025274</v>
      </c>
      <c r="J136" s="110">
        <f t="shared" si="3"/>
        <v>-4.612961703238005</v>
      </c>
      <c r="K136" s="110">
        <f t="shared" si="4"/>
        <v>4.7958275983298382</v>
      </c>
      <c r="L136" s="110">
        <f t="shared" si="5"/>
        <v>-1.4297000190297338</v>
      </c>
      <c r="M136" s="113"/>
      <c r="O136" s="115"/>
      <c r="P136" s="113"/>
      <c r="Q136" s="113"/>
    </row>
    <row r="137" spans="1:17" x14ac:dyDescent="0.2">
      <c r="A137" s="203"/>
      <c r="B137" s="131" t="s">
        <v>106</v>
      </c>
      <c r="C137" s="104">
        <v>76132.760000000024</v>
      </c>
      <c r="D137" s="104">
        <v>54435.752000000008</v>
      </c>
      <c r="E137" s="110">
        <f t="shared" si="0"/>
        <v>14.891204403404657</v>
      </c>
      <c r="F137" s="110">
        <f t="shared" si="1"/>
        <v>13.833935030129441</v>
      </c>
      <c r="G137" s="110">
        <v>6.6602949045212467</v>
      </c>
      <c r="H137" s="110">
        <v>1.8334751756549084</v>
      </c>
      <c r="I137" s="110">
        <f t="shared" si="2"/>
        <v>9.2952114124584604</v>
      </c>
      <c r="J137" s="110">
        <f t="shared" si="3"/>
        <v>7.659464064213406</v>
      </c>
      <c r="K137" s="110">
        <f t="shared" si="4"/>
        <v>5.8198982861926929</v>
      </c>
      <c r="L137" s="110">
        <f t="shared" si="5"/>
        <v>0.45162717154643151</v>
      </c>
      <c r="M137" s="113"/>
      <c r="P137" s="113"/>
      <c r="Q137" s="113"/>
    </row>
    <row r="138" spans="1:17" x14ac:dyDescent="0.2">
      <c r="A138" s="203"/>
      <c r="B138" s="131" t="s">
        <v>107</v>
      </c>
      <c r="C138" s="104">
        <v>69591.990000000005</v>
      </c>
      <c r="D138" s="104">
        <v>51296.705499999996</v>
      </c>
      <c r="E138" s="110">
        <f t="shared" si="0"/>
        <v>-8.5912687258415605</v>
      </c>
      <c r="F138" s="110">
        <f t="shared" si="1"/>
        <v>-5.7665162777580603</v>
      </c>
      <c r="G138" s="110">
        <v>5.6031271694221507</v>
      </c>
      <c r="H138" s="110">
        <v>0.89342211069396438</v>
      </c>
      <c r="I138" s="110">
        <f t="shared" si="2"/>
        <v>-0.97936420011922598</v>
      </c>
      <c r="J138" s="110">
        <f t="shared" si="3"/>
        <v>-5.0719238781161025</v>
      </c>
      <c r="K138" s="110">
        <f t="shared" si="4"/>
        <v>5.5248355848146247</v>
      </c>
      <c r="L138" s="110">
        <f t="shared" si="5"/>
        <v>0.3168726953481027</v>
      </c>
      <c r="P138" s="113"/>
      <c r="Q138" s="113"/>
    </row>
    <row r="139" spans="1:17" x14ac:dyDescent="0.2">
      <c r="A139" s="203"/>
      <c r="B139" s="131" t="s">
        <v>108</v>
      </c>
      <c r="C139" s="104">
        <v>65481.429999999993</v>
      </c>
      <c r="D139" s="104">
        <v>53294.124500000013</v>
      </c>
      <c r="E139" s="110">
        <f t="shared" si="0"/>
        <v>-5.9066567862192336</v>
      </c>
      <c r="F139" s="110">
        <f t="shared" si="1"/>
        <v>3.8938543528882485</v>
      </c>
      <c r="G139" s="110">
        <v>3.697470177929163</v>
      </c>
      <c r="H139" s="110">
        <v>1.422411742274643</v>
      </c>
      <c r="I139" s="110">
        <f t="shared" si="2"/>
        <v>-9.6558761512312135</v>
      </c>
      <c r="J139" s="110">
        <f t="shared" si="3"/>
        <v>5.5823846264927424</v>
      </c>
      <c r="K139" s="110">
        <f t="shared" si="4"/>
        <v>3.8672231897579401</v>
      </c>
      <c r="L139" s="110">
        <f t="shared" si="5"/>
        <v>1.7629155205944658</v>
      </c>
      <c r="P139" s="113"/>
      <c r="Q139" s="113"/>
    </row>
    <row r="140" spans="1:17" x14ac:dyDescent="0.2">
      <c r="A140" s="203"/>
      <c r="B140" s="131" t="s">
        <v>109</v>
      </c>
      <c r="C140" s="104">
        <v>67899.47</v>
      </c>
      <c r="D140" s="104">
        <v>57648.868500000019</v>
      </c>
      <c r="E140" s="110">
        <f t="shared" si="0"/>
        <v>3.6927110480024838</v>
      </c>
      <c r="F140" s="110">
        <f t="shared" si="1"/>
        <v>8.1711521501774733</v>
      </c>
      <c r="G140" s="110">
        <v>2.4993684864088594</v>
      </c>
      <c r="H140" s="110">
        <v>1.2365681911334914</v>
      </c>
      <c r="I140" s="110">
        <f t="shared" si="2"/>
        <v>-7.0221551912305058</v>
      </c>
      <c r="J140" s="110">
        <f t="shared" si="3"/>
        <v>-0.20286740360339062</v>
      </c>
      <c r="K140" s="110">
        <f t="shared" si="4"/>
        <v>2.6313652935335385</v>
      </c>
      <c r="L140" s="110">
        <f t="shared" si="5"/>
        <v>1.3611751996678523</v>
      </c>
      <c r="P140" s="113"/>
      <c r="Q140" s="113"/>
    </row>
    <row r="141" spans="1:17" x14ac:dyDescent="0.2">
      <c r="A141" s="203"/>
      <c r="B141" s="131" t="s">
        <v>110</v>
      </c>
      <c r="C141" s="104">
        <v>59431.11</v>
      </c>
      <c r="D141" s="104">
        <v>53623.558000000005</v>
      </c>
      <c r="E141" s="110">
        <f t="shared" si="0"/>
        <v>-12.471908838169131</v>
      </c>
      <c r="F141" s="110">
        <f t="shared" si="1"/>
        <v>-6.9824622837133639</v>
      </c>
      <c r="G141" s="110">
        <v>0.82700522494236761</v>
      </c>
      <c r="H141" s="110">
        <v>0.78840965537234631</v>
      </c>
      <c r="I141" s="110">
        <f t="shared" si="2"/>
        <v>-14.832057629374573</v>
      </c>
      <c r="J141" s="110">
        <f t="shared" si="3"/>
        <v>-3.2945959990874796</v>
      </c>
      <c r="K141" s="110">
        <f t="shared" si="4"/>
        <v>0.9401824460865571</v>
      </c>
      <c r="L141" s="110">
        <f t="shared" si="5"/>
        <v>0.75920597457714845</v>
      </c>
      <c r="P141" s="113"/>
      <c r="Q141" s="113"/>
    </row>
    <row r="142" spans="1:17" x14ac:dyDescent="0.2">
      <c r="A142" s="203"/>
      <c r="B142" s="131" t="s">
        <v>111</v>
      </c>
      <c r="C142" s="104">
        <v>64112.779999999984</v>
      </c>
      <c r="D142" s="104">
        <v>48367.761500000008</v>
      </c>
      <c r="E142" s="110">
        <f t="shared" si="0"/>
        <v>7.8774735992647393</v>
      </c>
      <c r="F142" s="110">
        <f t="shared" si="1"/>
        <v>-9.8012826750511373</v>
      </c>
      <c r="G142" s="110">
        <v>1.177932004924509</v>
      </c>
      <c r="H142" s="110">
        <v>0.96025553394627483</v>
      </c>
      <c r="I142" s="110">
        <f t="shared" si="2"/>
        <v>5.3479643058254478</v>
      </c>
      <c r="J142" s="110">
        <f t="shared" si="3"/>
        <v>3.0121479454951583</v>
      </c>
      <c r="K142" s="110">
        <f t="shared" si="4"/>
        <v>1.177932004924509</v>
      </c>
      <c r="L142" s="110">
        <f t="shared" si="5"/>
        <v>0.96025553394627483</v>
      </c>
      <c r="M142" s="113"/>
      <c r="P142" s="113"/>
      <c r="Q142" s="113"/>
    </row>
    <row r="143" spans="1:17" x14ac:dyDescent="0.2">
      <c r="A143" s="203">
        <v>2020</v>
      </c>
      <c r="B143" s="131" t="s">
        <v>112</v>
      </c>
      <c r="C143" s="104">
        <v>52769.409999999996</v>
      </c>
      <c r="D143" s="104">
        <v>48600.247999999992</v>
      </c>
      <c r="E143" s="110">
        <f t="shared" si="0"/>
        <v>-17.692837527868843</v>
      </c>
      <c r="F143" s="110">
        <f t="shared" si="1"/>
        <v>0.48066417131995554</v>
      </c>
      <c r="G143" s="110">
        <f>100*(SUM($C$143:C143)/SUM($C$131:C131)-1)</f>
        <v>-3.612357702430502</v>
      </c>
      <c r="H143" s="110">
        <f>100*(SUM($D$143:D143)/SUM($D$131:D131)-1)</f>
        <v>6.5550244652705203</v>
      </c>
      <c r="I143" s="110">
        <f t="shared" si="2"/>
        <v>-3.612357702430502</v>
      </c>
      <c r="J143" s="110">
        <f t="shared" si="3"/>
        <v>6.5550244652705203</v>
      </c>
      <c r="K143" s="110">
        <f t="shared" si="4"/>
        <v>1.1784228775358674</v>
      </c>
      <c r="L143" s="110">
        <f t="shared" si="5"/>
        <v>1.6013189230131397</v>
      </c>
      <c r="P143" s="113"/>
      <c r="Q143" s="113"/>
    </row>
    <row r="144" spans="1:17" x14ac:dyDescent="0.2">
      <c r="A144" s="203"/>
      <c r="B144" s="131" t="s">
        <v>113</v>
      </c>
      <c r="C144" s="104">
        <v>63996.589999999967</v>
      </c>
      <c r="D144" s="104">
        <v>47784.087</v>
      </c>
      <c r="E144" s="110">
        <f t="shared" si="0"/>
        <v>21.275924820838377</v>
      </c>
      <c r="F144" s="110">
        <f t="shared" si="1"/>
        <v>-1.6793350519528016</v>
      </c>
      <c r="G144" s="110">
        <f>100*(SUM($C$143:C144)/SUM($C$131:C132)-1)</f>
        <v>-2.8886400517368682</v>
      </c>
      <c r="H144" s="110">
        <f>100*(SUM($D$143:D144)/SUM($D$131:D132)-1)</f>
        <v>5.0141025319403454</v>
      </c>
      <c r="I144" s="110">
        <f t="shared" si="2"/>
        <v>-2.2836609117329099</v>
      </c>
      <c r="J144" s="110">
        <f t="shared" si="3"/>
        <v>3.491914449005673</v>
      </c>
      <c r="K144" s="110">
        <f t="shared" si="4"/>
        <v>0.47607517993870641</v>
      </c>
      <c r="L144" s="110">
        <f t="shared" si="5"/>
        <v>2.032013123140608</v>
      </c>
      <c r="P144" s="113"/>
      <c r="Q144" s="113"/>
    </row>
    <row r="145" spans="1:17" x14ac:dyDescent="0.2">
      <c r="A145" s="203"/>
      <c r="B145" s="131" t="s">
        <v>114</v>
      </c>
      <c r="C145" s="104">
        <v>39331.409999999989</v>
      </c>
      <c r="D145" s="104">
        <v>31707.250999999997</v>
      </c>
      <c r="E145" s="110">
        <f t="shared" si="0"/>
        <v>-38.541397283824018</v>
      </c>
      <c r="F145" s="110">
        <f t="shared" si="1"/>
        <v>-33.644748721472908</v>
      </c>
      <c r="G145" s="110">
        <f>100*(SUM($C$143:C145)/SUM($C$131:C133)-1)</f>
        <v>-18.124107522884469</v>
      </c>
      <c r="H145" s="110">
        <f>100*(SUM($D$143:D145)/SUM($D$131:D133)-1)</f>
        <v>-12.332520460057561</v>
      </c>
      <c r="I145" s="110">
        <f t="shared" si="2"/>
        <v>-44.141015120341706</v>
      </c>
      <c r="J145" s="110">
        <f t="shared" si="3"/>
        <v>-41.637843366871387</v>
      </c>
      <c r="K145" s="110">
        <f t="shared" si="4"/>
        <v>-4.6728218030806516</v>
      </c>
      <c r="L145" s="110">
        <f t="shared" si="5"/>
        <v>-2.7294944502423313</v>
      </c>
      <c r="P145" s="113"/>
      <c r="Q145" s="113"/>
    </row>
    <row r="146" spans="1:17" x14ac:dyDescent="0.2">
      <c r="A146" s="203"/>
      <c r="B146" s="131" t="s">
        <v>102</v>
      </c>
      <c r="C146" s="104">
        <v>1218.69</v>
      </c>
      <c r="D146" s="104">
        <v>8514.8684999999987</v>
      </c>
      <c r="E146" s="110">
        <f t="shared" si="0"/>
        <v>-96.90148408104362</v>
      </c>
      <c r="F146" s="110">
        <f t="shared" si="1"/>
        <v>-73.145358769828391</v>
      </c>
      <c r="G146" s="110">
        <f>100*(SUM($C$143:C146)/SUM($C$131:C134)-1)</f>
        <v>-37.302298019807893</v>
      </c>
      <c r="H146" s="110">
        <f>100*(SUM($D$143:D146)/SUM($D$131:D134)-1)</f>
        <v>-29.115539211088446</v>
      </c>
      <c r="I146" s="110">
        <f t="shared" si="2"/>
        <v>-97.977641193730847</v>
      </c>
      <c r="J146" s="110">
        <f t="shared" si="3"/>
        <v>-81.730238568898798</v>
      </c>
      <c r="K146" s="110">
        <f t="shared" si="4"/>
        <v>-12.078269776009098</v>
      </c>
      <c r="L146" s="110">
        <f t="shared" si="5"/>
        <v>-8.1499738838500146</v>
      </c>
      <c r="P146" s="113"/>
      <c r="Q146" s="113"/>
    </row>
    <row r="147" spans="1:17" x14ac:dyDescent="0.2">
      <c r="A147" s="203"/>
      <c r="B147" s="131" t="s">
        <v>104</v>
      </c>
      <c r="C147" s="104">
        <v>25626.912086975102</v>
      </c>
      <c r="D147" s="104">
        <v>33828.990500189248</v>
      </c>
      <c r="E147" s="110">
        <f t="shared" si="0"/>
        <v>2002.8245154202548</v>
      </c>
      <c r="F147" s="110">
        <f t="shared" si="1"/>
        <v>297.29316430652159</v>
      </c>
      <c r="G147" s="110">
        <f>100*(SUM($C$143:C147)/SUM($C$131:C135)-1)</f>
        <v>-43.59711076101803</v>
      </c>
      <c r="H147" s="110">
        <f>100*(SUM($D$143:D147)/SUM($D$131:D135)-1)</f>
        <v>-30.980867416639835</v>
      </c>
      <c r="I147" s="110">
        <f t="shared" si="2"/>
        <v>-65.104187938054281</v>
      </c>
      <c r="J147" s="110">
        <f t="shared" si="3"/>
        <v>-37.610616514600672</v>
      </c>
      <c r="K147" s="110">
        <f t="shared" si="4"/>
        <v>-18.958524318458416</v>
      </c>
      <c r="L147" s="110">
        <f t="shared" si="5"/>
        <v>-12.313262412287497</v>
      </c>
      <c r="P147" s="113"/>
      <c r="Q147" s="113"/>
    </row>
    <row r="148" spans="1:17" x14ac:dyDescent="0.2">
      <c r="A148" s="203"/>
      <c r="B148" s="131" t="s">
        <v>105</v>
      </c>
      <c r="C148" s="104">
        <v>45380.068827270516</v>
      </c>
      <c r="D148" s="104">
        <v>43919.988974452979</v>
      </c>
      <c r="E148" s="110">
        <f t="shared" si="0"/>
        <v>77.079738180141376</v>
      </c>
      <c r="F148" s="110">
        <f t="shared" si="1"/>
        <v>29.82944014899671</v>
      </c>
      <c r="G148" s="110">
        <f>100*(SUM($C$143:C148)/SUM($C$131:C136)-1)</f>
        <v>-41.547872274043442</v>
      </c>
      <c r="H148" s="110">
        <f>100*(SUM($D$143:D148)/SUM($D$131:D136)-1)</f>
        <v>-27.277912953151905</v>
      </c>
      <c r="I148" s="110">
        <f t="shared" si="2"/>
        <v>-31.51738143376771</v>
      </c>
      <c r="J148" s="110">
        <f t="shared" si="3"/>
        <v>-8.1562210908396882</v>
      </c>
      <c r="K148" s="110">
        <f t="shared" si="4"/>
        <v>-21.783533881441798</v>
      </c>
      <c r="L148" s="110">
        <f t="shared" si="5"/>
        <v>-12.620222510048496</v>
      </c>
      <c r="P148" s="113"/>
      <c r="Q148" s="113"/>
    </row>
    <row r="149" spans="1:17" x14ac:dyDescent="0.2">
      <c r="A149" s="203"/>
      <c r="B149" s="131" t="s">
        <v>106</v>
      </c>
      <c r="C149" s="104">
        <v>48565.607729614261</v>
      </c>
      <c r="D149" s="104">
        <v>50839.390498668581</v>
      </c>
      <c r="E149" s="110">
        <f t="shared" si="0"/>
        <v>7.0196872430247081</v>
      </c>
      <c r="F149" s="110">
        <f t="shared" si="1"/>
        <v>15.754561159476665</v>
      </c>
      <c r="G149" s="110">
        <f>100*(SUM($C$143:C149)/SUM($C$131:C137)-1)</f>
        <v>-40.67708392550535</v>
      </c>
      <c r="H149" s="110">
        <f>100*(SUM($D$143:D149)/SUM($D$131:D137)-1)</f>
        <v>-24.0554843036874</v>
      </c>
      <c r="I149" s="110">
        <f t="shared" si="2"/>
        <v>-36.20931681760355</v>
      </c>
      <c r="J149" s="110">
        <f t="shared" si="3"/>
        <v>-6.6066167347728078</v>
      </c>
      <c r="K149" s="110">
        <f t="shared" si="4"/>
        <v>-25.796389318740655</v>
      </c>
      <c r="L149" s="110">
        <f t="shared" si="5"/>
        <v>-13.757326828439497</v>
      </c>
      <c r="P149" s="113"/>
      <c r="Q149" s="113"/>
    </row>
    <row r="150" spans="1:17" x14ac:dyDescent="0.2">
      <c r="A150" s="203"/>
      <c r="B150" s="131" t="s">
        <v>107</v>
      </c>
      <c r="C150" s="104">
        <v>49616.983095214826</v>
      </c>
      <c r="D150" s="104">
        <v>49493.461494365692</v>
      </c>
      <c r="E150" s="110">
        <f t="shared" si="0"/>
        <v>2.1648557791225986</v>
      </c>
      <c r="F150" s="110">
        <f t="shared" si="1"/>
        <v>-2.6474137299858813</v>
      </c>
      <c r="G150" s="110">
        <f>100*(SUM($C$143:C150)/SUM($C$131:C138)-1)</f>
        <v>-39.12340880811125</v>
      </c>
      <c r="H150" s="110">
        <f>100*(SUM($D$143:D150)/SUM($D$131:D138)-1)</f>
        <v>-21.42461483199547</v>
      </c>
      <c r="I150" s="110">
        <f t="shared" si="2"/>
        <v>-28.703025886722276</v>
      </c>
      <c r="J150" s="110">
        <f t="shared" si="3"/>
        <v>-3.5153212824443503</v>
      </c>
      <c r="K150" s="110">
        <f t="shared" si="4"/>
        <v>-28.192029166087774</v>
      </c>
      <c r="L150" s="110">
        <f t="shared" si="5"/>
        <v>-13.665622291082169</v>
      </c>
      <c r="P150" s="113"/>
      <c r="Q150" s="113"/>
    </row>
    <row r="151" spans="1:17" x14ac:dyDescent="0.2">
      <c r="A151" s="203"/>
      <c r="B151" s="131" t="s">
        <v>108</v>
      </c>
      <c r="C151" s="104">
        <v>58662.621799769411</v>
      </c>
      <c r="D151" s="104">
        <v>54198.541955810564</v>
      </c>
      <c r="E151" s="110">
        <f t="shared" si="0"/>
        <v>18.230932515981536</v>
      </c>
      <c r="F151" s="110">
        <f t="shared" si="1"/>
        <v>9.5064687726084784</v>
      </c>
      <c r="G151" s="110">
        <f>100*(SUM($C$143:C151)/SUM($C$131:C139)-1)</f>
        <v>-35.999599971410788</v>
      </c>
      <c r="H151" s="110">
        <f>100*(SUM($D$143:D151)/SUM($D$131:D139)-1)</f>
        <v>-18.709134486341839</v>
      </c>
      <c r="I151" s="110">
        <f t="shared" si="2"/>
        <v>-10.413346501795374</v>
      </c>
      <c r="J151" s="110">
        <f t="shared" si="3"/>
        <v>1.6970303280065213</v>
      </c>
      <c r="K151" s="110">
        <f t="shared" si="4"/>
        <v>-28.414660524389092</v>
      </c>
      <c r="L151" s="110">
        <f t="shared" si="5"/>
        <v>-13.914548558292495</v>
      </c>
      <c r="P151" s="113"/>
      <c r="Q151" s="113"/>
    </row>
    <row r="152" spans="1:17" x14ac:dyDescent="0.2">
      <c r="A152" s="203"/>
      <c r="B152" s="131" t="s">
        <v>109</v>
      </c>
      <c r="C152" s="104">
        <v>66346.343128356908</v>
      </c>
      <c r="D152" s="104">
        <v>54703.347499578893</v>
      </c>
      <c r="E152" s="110">
        <f t="shared" si="0"/>
        <v>13.098155337846995</v>
      </c>
      <c r="F152" s="110">
        <f t="shared" si="1"/>
        <v>0.93140059778713535</v>
      </c>
      <c r="G152" s="110">
        <f>100*(SUM($C$143:C152)/SUM($C$131:C140)-1)</f>
        <v>-32.581698337272201</v>
      </c>
      <c r="H152" s="110">
        <f>100*(SUM($D$143:D152)/SUM($D$131:D140)-1)</f>
        <v>-17.176177134548542</v>
      </c>
      <c r="I152" s="110">
        <f t="shared" si="2"/>
        <v>-2.2873917449474868</v>
      </c>
      <c r="J152" s="110">
        <f t="shared" si="3"/>
        <v>-5.1094168490421037</v>
      </c>
      <c r="K152" s="110">
        <f t="shared" si="4"/>
        <v>-28.150048707722153</v>
      </c>
      <c r="L152" s="110">
        <f t="shared" si="5"/>
        <v>-14.377966234816842</v>
      </c>
      <c r="P152" s="113"/>
      <c r="Q152" s="113"/>
    </row>
    <row r="153" spans="1:17" x14ac:dyDescent="0.2">
      <c r="A153" s="203"/>
      <c r="B153" s="131" t="s">
        <v>110</v>
      </c>
      <c r="C153" s="104">
        <v>55195.007157623302</v>
      </c>
      <c r="D153" s="104">
        <v>50510.330502530793</v>
      </c>
      <c r="E153" s="110">
        <f t="shared" si="0"/>
        <v>-16.807762786804513</v>
      </c>
      <c r="F153" s="110">
        <f t="shared" si="1"/>
        <v>-7.6650098919090475</v>
      </c>
      <c r="G153" s="110">
        <f>100*(SUM($C$143:C153)/SUM($C$131:C141)-1)</f>
        <v>-30.507020301765529</v>
      </c>
      <c r="H153" s="110">
        <f>100*(SUM($D$143:D153)/SUM($D$131:D141)-1)</f>
        <v>-16.097130073082035</v>
      </c>
      <c r="I153" s="110">
        <f t="shared" si="2"/>
        <v>-7.1277531958879763</v>
      </c>
      <c r="J153" s="110">
        <f t="shared" si="3"/>
        <v>-5.8057085609075187</v>
      </c>
      <c r="K153" s="110">
        <f t="shared" si="4"/>
        <v>-27.744947000953267</v>
      </c>
      <c r="L153" s="110">
        <f t="shared" si="5"/>
        <v>-14.63107007588037</v>
      </c>
      <c r="P153" s="113"/>
      <c r="Q153" s="113"/>
    </row>
    <row r="154" spans="1:17" x14ac:dyDescent="0.2">
      <c r="A154" s="203"/>
      <c r="B154" s="131" t="s">
        <v>111</v>
      </c>
      <c r="C154" s="104">
        <v>51137.529011444116</v>
      </c>
      <c r="D154" s="104">
        <v>46656.560998665751</v>
      </c>
      <c r="E154" s="110">
        <f t="shared" si="0"/>
        <v>-7.3511688015403864</v>
      </c>
      <c r="F154" s="110">
        <f t="shared" si="1"/>
        <v>-7.6296659822329804</v>
      </c>
      <c r="G154" s="110">
        <f>100*(SUM($C$143:C154)/SUM($C$131:C142)-1)</f>
        <v>-29.677077300498269</v>
      </c>
      <c r="H154" s="110">
        <f>100*(SUM($D$143:D154)/SUM($D$131:D142)-1)</f>
        <v>-15.106853179006885</v>
      </c>
      <c r="I154" s="110">
        <f t="shared" si="2"/>
        <v>-20.238166226072039</v>
      </c>
      <c r="J154" s="110">
        <f t="shared" si="3"/>
        <v>-3.5378947635074209</v>
      </c>
      <c r="K154" s="110">
        <f t="shared" si="4"/>
        <v>-29.677077300498269</v>
      </c>
      <c r="L154" s="110">
        <f t="shared" si="5"/>
        <v>-15.106853179006885</v>
      </c>
      <c r="P154" s="113"/>
      <c r="Q154" s="113"/>
    </row>
    <row r="155" spans="1:17" x14ac:dyDescent="0.2">
      <c r="A155" s="201">
        <v>2021</v>
      </c>
      <c r="B155" s="136" t="s">
        <v>112</v>
      </c>
      <c r="C155" s="104">
        <v>44639.753831085211</v>
      </c>
      <c r="D155" s="104">
        <v>39165.399999160771</v>
      </c>
      <c r="E155" s="110">
        <f t="shared" si="0"/>
        <v>-12.706470777860158</v>
      </c>
      <c r="F155" s="110">
        <f t="shared" si="1"/>
        <v>-16.055964775713338</v>
      </c>
      <c r="G155" s="110">
        <f>100*(SUM($C$155:C155)/SUM($C$143:C143)-1)</f>
        <v>-15.406001637908751</v>
      </c>
      <c r="H155" s="110">
        <f>100*(SUM($D$155:D155)/SUM($D$143:D143)-1)</f>
        <v>-19.413168428357043</v>
      </c>
      <c r="I155" s="110">
        <f t="shared" si="2"/>
        <v>-15.406001637908751</v>
      </c>
      <c r="J155" s="110">
        <f t="shared" si="3"/>
        <v>-19.413168428357043</v>
      </c>
      <c r="K155" s="110">
        <f t="shared" si="4"/>
        <v>-30.52871576730627</v>
      </c>
      <c r="L155" s="110">
        <f t="shared" si="5"/>
        <v>-17.04920357852626</v>
      </c>
      <c r="P155" s="113"/>
      <c r="Q155" s="113"/>
    </row>
    <row r="156" spans="1:17" x14ac:dyDescent="0.2">
      <c r="A156" s="202"/>
      <c r="B156" s="136" t="s">
        <v>113</v>
      </c>
      <c r="C156" s="104">
        <v>55754.913570100005</v>
      </c>
      <c r="D156" s="104">
        <v>49427.763497499982</v>
      </c>
      <c r="E156" s="110">
        <f t="shared" si="0"/>
        <v>24.899688696927068</v>
      </c>
      <c r="F156" s="110">
        <f t="shared" si="1"/>
        <v>26.202626549349972</v>
      </c>
      <c r="G156" s="110">
        <f>100*(SUM($C$155:C156)/SUM($C$143:C144)-1)</f>
        <v>-14.02063323126146</v>
      </c>
      <c r="H156" s="110">
        <f>100*(SUM($D$155:D156)/SUM($D$143:D144)-1)</f>
        <v>-8.0834416747692863</v>
      </c>
      <c r="I156" s="110">
        <f t="shared" si="2"/>
        <v>-12.878305593938622</v>
      </c>
      <c r="J156" s="110">
        <f t="shared" si="3"/>
        <v>3.439798896858659</v>
      </c>
      <c r="K156" s="110">
        <f t="shared" si="4"/>
        <v>-31.440683987084139</v>
      </c>
      <c r="L156" s="110">
        <f t="shared" si="5"/>
        <v>-16.999646419916225</v>
      </c>
      <c r="N156" s="113"/>
      <c r="P156" s="113"/>
      <c r="Q156" s="113"/>
    </row>
    <row r="157" spans="1:17" x14ac:dyDescent="0.2">
      <c r="A157" s="202"/>
      <c r="B157" s="136" t="s">
        <v>114</v>
      </c>
      <c r="C157" s="104">
        <v>62952.228269165062</v>
      </c>
      <c r="D157" s="104">
        <v>53590.380974765176</v>
      </c>
      <c r="E157" s="110">
        <f t="shared" ref="E157:F157" si="6">100*(C157/C156-1)</f>
        <v>12.908843791885637</v>
      </c>
      <c r="F157" s="110">
        <f t="shared" si="6"/>
        <v>8.4216181002721981</v>
      </c>
      <c r="G157" s="110">
        <f>100*(SUM($C$155:C157)/SUM($C$143:C145)-1)</f>
        <v>4.6442062493863956</v>
      </c>
      <c r="H157" s="110">
        <f>100*(SUM($D$155:D157)/SUM($D$143:D145)-1)</f>
        <v>11.001470831523585</v>
      </c>
      <c r="I157" s="110">
        <f t="shared" ref="I157:J157" si="7">100*(C157/C145-1)</f>
        <v>60.055864432943238</v>
      </c>
      <c r="J157" s="110">
        <f t="shared" si="7"/>
        <v>69.016169124107236</v>
      </c>
      <c r="K157" s="110">
        <f t="shared" ref="K157" si="8">100*(SUM(C146:C157)/SUM(C134:C145)-1)</f>
        <v>-25.518874163134331</v>
      </c>
      <c r="L157" s="110">
        <f t="shared" ref="L157:L162" si="9">100*(SUM(D146:D157)/SUM(D134:D145)-1)</f>
        <v>-10.170910152929514</v>
      </c>
      <c r="P157" s="113"/>
      <c r="Q157" s="113"/>
    </row>
    <row r="158" spans="1:17" x14ac:dyDescent="0.2">
      <c r="A158" s="202"/>
      <c r="B158" s="136" t="s">
        <v>102</v>
      </c>
      <c r="C158" s="104">
        <v>56681.599516491726</v>
      </c>
      <c r="D158" s="104">
        <v>45428.982989342243</v>
      </c>
      <c r="E158" s="110">
        <f t="shared" ref="E158" si="10">100*(C158/C157-1)</f>
        <v>-9.9609321624994589</v>
      </c>
      <c r="F158" s="110">
        <f t="shared" ref="F158" si="11">100*(D158/D157-1)</f>
        <v>-15.22922180617824</v>
      </c>
      <c r="G158" s="110">
        <f>100*(SUM($C$155:C158)/SUM($C$143:C146)-1)</f>
        <v>39.863939664689156</v>
      </c>
      <c r="H158" s="110">
        <f>100*(SUM($D$155:D158)/SUM($D$143:D146)-1)</f>
        <v>37.337967043693524</v>
      </c>
      <c r="I158" s="110">
        <f t="shared" ref="I158:I177" si="12">100*(C158/C146-1)</f>
        <v>4551.0268826766223</v>
      </c>
      <c r="J158" s="110">
        <f t="shared" ref="J158" si="13">100*(D158/D146-1)</f>
        <v>433.52536201049088</v>
      </c>
      <c r="K158" s="110">
        <f t="shared" ref="K158" si="14">100*(SUM(C147:C158)/SUM(C135:C146)-1)</f>
        <v>-11.306705285049745</v>
      </c>
      <c r="L158" s="110">
        <f t="shared" si="9"/>
        <v>2.5922900282736805</v>
      </c>
      <c r="P158" s="113"/>
      <c r="Q158" s="113"/>
    </row>
    <row r="159" spans="1:17" x14ac:dyDescent="0.2">
      <c r="A159" s="202"/>
      <c r="B159" s="136" t="s">
        <v>104</v>
      </c>
      <c r="C159" s="104">
        <v>47647.750066986089</v>
      </c>
      <c r="D159" s="104">
        <v>46507.124994564059</v>
      </c>
      <c r="E159" s="110">
        <f t="shared" ref="E159" si="15">100*(C159/C158-1)</f>
        <v>-15.937887297759135</v>
      </c>
      <c r="F159" s="110">
        <f t="shared" ref="F159" si="16">100*(D159/D158-1)</f>
        <v>2.3732470644890924</v>
      </c>
      <c r="G159" s="110">
        <f>100*(SUM($C$155:C159)/SUM($C$143:C147)-1)</f>
        <v>46.316736671291416</v>
      </c>
      <c r="H159" s="110">
        <f>100*(SUM($D$155:D159)/SUM($D$143:D147)-1)</f>
        <v>37.36558874538818</v>
      </c>
      <c r="I159" s="110">
        <f t="shared" si="12"/>
        <v>85.928565662825591</v>
      </c>
      <c r="J159" s="110">
        <f t="shared" ref="J159" si="17">100*(D159/D147-1)</f>
        <v>37.477129251917482</v>
      </c>
      <c r="K159" s="110">
        <f t="shared" ref="K159" si="18">100*(SUM(C148:C159)/SUM(C136:C147)-1)</f>
        <v>-1.4231997118499207</v>
      </c>
      <c r="L159" s="110">
        <f t="shared" si="9"/>
        <v>8.8502039459378281</v>
      </c>
      <c r="P159" s="113"/>
      <c r="Q159" s="113"/>
    </row>
    <row r="160" spans="1:17" x14ac:dyDescent="0.2">
      <c r="A160" s="202"/>
      <c r="B160" s="136" t="s">
        <v>105</v>
      </c>
      <c r="C160" s="104">
        <v>50953.818967412953</v>
      </c>
      <c r="D160" s="104">
        <v>46566.849012707702</v>
      </c>
      <c r="E160" s="110">
        <f t="shared" ref="E160" si="19">100*(C160/C159-1)</f>
        <v>6.9385624626115527</v>
      </c>
      <c r="F160" s="110">
        <f t="shared" ref="F160" si="20">100*(D160/D159-1)</f>
        <v>0.12841907159522048</v>
      </c>
      <c r="G160" s="110">
        <f>100*(SUM($C$155:C160)/SUM($C$143:C148)-1)</f>
        <v>39.552279579178105</v>
      </c>
      <c r="H160" s="110">
        <f>100*(SUM($D$155:D160)/SUM($D$143:D148)-1)</f>
        <v>30.944430128720015</v>
      </c>
      <c r="I160" s="110">
        <f t="shared" si="12"/>
        <v>12.282374805022279</v>
      </c>
      <c r="J160" s="110">
        <f t="shared" ref="J160" si="21">100*(D160/D148-1)</f>
        <v>6.0265498695692532</v>
      </c>
      <c r="K160" s="110">
        <f t="shared" ref="K160" si="22">100*(SUM(C149:C160)/SUM(C137:C148)-1)</f>
        <v>2.7230238935127105</v>
      </c>
      <c r="L160" s="110">
        <f t="shared" si="9"/>
        <v>10.143279217987345</v>
      </c>
      <c r="P160" s="113"/>
      <c r="Q160" s="113"/>
    </row>
    <row r="161" spans="1:17" x14ac:dyDescent="0.2">
      <c r="A161" s="202"/>
      <c r="B161" s="136" t="s">
        <v>106</v>
      </c>
      <c r="C161" s="104">
        <v>60980.40482574467</v>
      </c>
      <c r="D161" s="104">
        <v>49384.409024568551</v>
      </c>
      <c r="E161" s="110">
        <f t="shared" ref="E161" si="23">100*(C161/C160-1)</f>
        <v>19.677790716225061</v>
      </c>
      <c r="F161" s="110">
        <f t="shared" ref="F161" si="24">100*(D161/D160-1)</f>
        <v>6.0505704628886603</v>
      </c>
      <c r="G161" s="110">
        <f>100*(SUM($C$155:C161)/SUM($C$143:C149)-1)</f>
        <v>37.098583154925805</v>
      </c>
      <c r="H161" s="110">
        <f>100*(SUM($D$155:D161)/SUM($D$143:D149)-1)</f>
        <v>24.46355661282027</v>
      </c>
      <c r="I161" s="110">
        <f t="shared" si="12"/>
        <v>25.562939859105537</v>
      </c>
      <c r="J161" s="110">
        <f t="shared" ref="J161" si="25">100*(D161/D149-1)</f>
        <v>-2.861917619051968</v>
      </c>
      <c r="K161" s="110">
        <f t="shared" ref="K161" si="26">100*(SUM(C150:C161)/SUM(C138:C149)-1)</f>
        <v>9.473478045203688</v>
      </c>
      <c r="L161" s="110">
        <f t="shared" si="9"/>
        <v>10.616654111115253</v>
      </c>
      <c r="P161" s="113"/>
      <c r="Q161" s="113"/>
    </row>
    <row r="162" spans="1:17" x14ac:dyDescent="0.2">
      <c r="A162" s="202"/>
      <c r="B162" s="136" t="s">
        <v>107</v>
      </c>
      <c r="C162" s="104">
        <v>60904.73351755429</v>
      </c>
      <c r="D162" s="104">
        <v>49843.291524901681</v>
      </c>
      <c r="E162" s="110">
        <f t="shared" ref="E162" si="27">100*(C162/C161-1)</f>
        <v>-0.12409118700772437</v>
      </c>
      <c r="F162" s="110">
        <f t="shared" ref="F162" si="28">100*(D162/D161-1)</f>
        <v>0.92920520746706536</v>
      </c>
      <c r="G162" s="110">
        <f>100*(SUM($C$155:C162)/SUM($C$143:C150)-1)</f>
        <v>34.918085869140889</v>
      </c>
      <c r="H162" s="110">
        <f>100*(SUM($D$155:D162)/SUM($D$143:D150)-1)</f>
        <v>20.727150948520979</v>
      </c>
      <c r="I162" s="110">
        <f t="shared" si="12"/>
        <v>22.749771788176453</v>
      </c>
      <c r="J162" s="110">
        <f t="shared" ref="J162" si="29">100*(D162/D150-1)</f>
        <v>0.70682069908529765</v>
      </c>
      <c r="K162" s="110">
        <f t="shared" ref="K162" si="30">100*(SUM(C151:C162)/SUM(C139:C150)-1)</f>
        <v>15.156260723699667</v>
      </c>
      <c r="L162" s="110">
        <f t="shared" si="9"/>
        <v>11.061009266075782</v>
      </c>
      <c r="P162" s="113"/>
      <c r="Q162" s="113"/>
    </row>
    <row r="163" spans="1:17" x14ac:dyDescent="0.2">
      <c r="A163" s="202"/>
      <c r="B163" s="136" t="s">
        <v>108</v>
      </c>
      <c r="C163" s="104">
        <v>65678.988059432988</v>
      </c>
      <c r="D163" s="104">
        <v>48770.077006747248</v>
      </c>
      <c r="E163" s="110">
        <f t="shared" ref="E163:E177" si="31">100*(C163/C162-1)</f>
        <v>7.8388891406981243</v>
      </c>
      <c r="F163" s="110">
        <f t="shared" ref="F163:F177" si="32">100*(D163/D162-1)</f>
        <v>-2.1531774594345521</v>
      </c>
      <c r="G163" s="110">
        <f>100*(SUM($C$155:C163)/SUM($C$143:C151)-1)</f>
        <v>31.42156275979233</v>
      </c>
      <c r="H163" s="110">
        <f>100*(SUM($D$155:D163)/SUM($D$143:D151)-1)</f>
        <v>16.210242972723687</v>
      </c>
      <c r="I163" s="110">
        <f t="shared" si="12"/>
        <v>11.960539853831008</v>
      </c>
      <c r="J163" s="110">
        <f t="shared" ref="J163:J177" si="33">100*(D163/D151-1)</f>
        <v>-10.015887426435343</v>
      </c>
      <c r="K163" s="110">
        <f t="shared" ref="K163:K177" si="34">100*(SUM(C152:C163)/SUM(C140:C151)-1)</f>
        <v>17.734885473601381</v>
      </c>
      <c r="L163" s="110">
        <f t="shared" ref="L163:L177" si="35">100*(SUM(D152:D163)/SUM(D140:D151)-1)</f>
        <v>9.843868058596561</v>
      </c>
      <c r="P163" s="113"/>
      <c r="Q163" s="113"/>
    </row>
    <row r="164" spans="1:17" x14ac:dyDescent="0.2">
      <c r="A164" s="147"/>
      <c r="B164" s="131" t="s">
        <v>109</v>
      </c>
      <c r="C164" s="104">
        <v>63524.698015258793</v>
      </c>
      <c r="D164" s="104">
        <v>51682.56899591707</v>
      </c>
      <c r="E164" s="110">
        <f t="shared" si="31"/>
        <v>-3.2800292876388082</v>
      </c>
      <c r="F164" s="110">
        <f t="shared" si="32"/>
        <v>5.9718831052222532</v>
      </c>
      <c r="G164" s="110">
        <f>100*(SUM($C$155:C164)/SUM($C$143:C152)-1)</f>
        <v>26.179495053480608</v>
      </c>
      <c r="H164" s="110">
        <f>100*(SUM($D$155:D164)/SUM($D$143:D152)-1)</f>
        <v>13.403680229458148</v>
      </c>
      <c r="I164" s="110">
        <f t="shared" si="12"/>
        <v>-4.2529022400514593</v>
      </c>
      <c r="J164" s="110">
        <f t="shared" si="33"/>
        <v>-5.5221090513429267</v>
      </c>
      <c r="K164" s="110">
        <f t="shared" si="34"/>
        <v>17.562194708495269</v>
      </c>
      <c r="L164" s="110">
        <f t="shared" si="35"/>
        <v>9.8847172322743084</v>
      </c>
      <c r="P164" s="113"/>
      <c r="Q164" s="113"/>
    </row>
    <row r="165" spans="1:17" x14ac:dyDescent="0.2">
      <c r="A165" s="147"/>
      <c r="B165" s="159" t="s">
        <v>110</v>
      </c>
      <c r="C165" s="156">
        <v>62421.433845657353</v>
      </c>
      <c r="D165" s="156">
        <v>51747.492493185528</v>
      </c>
      <c r="E165" s="157">
        <f t="shared" si="31"/>
        <v>-1.7367483893216296</v>
      </c>
      <c r="F165" s="157">
        <f t="shared" si="32"/>
        <v>0.12561971769162739</v>
      </c>
      <c r="G165" s="157">
        <f>100*(SUM($C$155:C165)/SUM($C$143:C153)-1)</f>
        <v>24.753955285569383</v>
      </c>
      <c r="H165" s="157">
        <f>100*(SUM($D$155:D165)/SUM($D$143:D153)-1)</f>
        <v>12.236610984943308</v>
      </c>
      <c r="I165" s="157">
        <f t="shared" si="12"/>
        <v>13.092536916241659</v>
      </c>
      <c r="J165" s="157">
        <f t="shared" si="33"/>
        <v>2.4493246794192958</v>
      </c>
      <c r="K165" s="157">
        <f t="shared" si="34"/>
        <v>19.700597414866049</v>
      </c>
      <c r="L165" s="157">
        <f t="shared" si="35"/>
        <v>10.776278215680723</v>
      </c>
      <c r="P165" s="113"/>
      <c r="Q165" s="113"/>
    </row>
    <row r="166" spans="1:17" x14ac:dyDescent="0.2">
      <c r="A166" s="154"/>
      <c r="B166" s="136" t="s">
        <v>111</v>
      </c>
      <c r="C166" s="104">
        <v>56407.377613952645</v>
      </c>
      <c r="D166" s="104">
        <v>43466.029487611289</v>
      </c>
      <c r="E166" s="110">
        <f t="shared" si="31"/>
        <v>-9.6346012278010207</v>
      </c>
      <c r="F166" s="110">
        <f t="shared" si="32"/>
        <v>-16.003602506275637</v>
      </c>
      <c r="G166" s="110">
        <f>100*(SUM($C$155:C166)/SUM($C$143:C154)-1)</f>
        <v>23.429450506677551</v>
      </c>
      <c r="H166" s="110">
        <f>100*(SUM($D$155:D166)/SUM($D$143:D154)-1)</f>
        <v>10.52761576535306</v>
      </c>
      <c r="I166" s="110">
        <f t="shared" si="12"/>
        <v>10.305246859560203</v>
      </c>
      <c r="J166" s="110">
        <f t="shared" si="33"/>
        <v>-6.8383340794142544</v>
      </c>
      <c r="K166" s="110">
        <f t="shared" si="34"/>
        <v>23.429450506677551</v>
      </c>
      <c r="L166" s="110">
        <f t="shared" si="35"/>
        <v>10.52761576535306</v>
      </c>
      <c r="P166" s="113"/>
      <c r="Q166" s="113"/>
    </row>
    <row r="167" spans="1:17" x14ac:dyDescent="0.2">
      <c r="A167" s="159"/>
      <c r="B167" s="131" t="s">
        <v>112</v>
      </c>
      <c r="C167" s="104">
        <v>50324.656844360339</v>
      </c>
      <c r="D167" s="104">
        <v>38376.26449603487</v>
      </c>
      <c r="E167" s="110">
        <f t="shared" si="31"/>
        <v>-10.783555320053939</v>
      </c>
      <c r="F167" s="110">
        <f t="shared" si="32"/>
        <v>-11.709753689434887</v>
      </c>
      <c r="G167" s="110">
        <f>100*(SUM($C$167:C167)/SUM($C$155:C155)-1)</f>
        <v>12.735068017593786</v>
      </c>
      <c r="H167" s="110">
        <f>100*(SUM($D$167:D167)/SUM($D$155:D155)-1)</f>
        <v>-2.0148792126285175</v>
      </c>
      <c r="I167" s="110">
        <f t="shared" si="12"/>
        <v>12.735068017593786</v>
      </c>
      <c r="J167" s="110">
        <f t="shared" si="33"/>
        <v>-2.0148792126285175</v>
      </c>
      <c r="K167" s="110">
        <f t="shared" si="34"/>
        <v>26.288972438222793</v>
      </c>
      <c r="L167" s="110">
        <f t="shared" si="35"/>
        <v>12.412723958691751</v>
      </c>
      <c r="P167" s="113"/>
      <c r="Q167" s="113"/>
    </row>
    <row r="168" spans="1:17" x14ac:dyDescent="0.2">
      <c r="A168" s="178"/>
      <c r="B168" s="131" t="s">
        <v>113</v>
      </c>
      <c r="C168" s="104">
        <v>60631.18233233643</v>
      </c>
      <c r="D168" s="104">
        <v>44930.168511932832</v>
      </c>
      <c r="E168" s="110">
        <f t="shared" si="31"/>
        <v>20.48007107102827</v>
      </c>
      <c r="F168" s="110">
        <f t="shared" si="32"/>
        <v>17.0780145018417</v>
      </c>
      <c r="G168" s="110">
        <f>100*(SUM($C$167:C168)/SUM($C$155:C156)-1)</f>
        <v>10.519654129943223</v>
      </c>
      <c r="H168" s="110">
        <f>100*(SUM($D$167:D168)/SUM($D$155:D156)-1)</f>
        <v>-5.9674248892718662</v>
      </c>
      <c r="I168" s="110">
        <f t="shared" si="12"/>
        <v>8.745899598795992</v>
      </c>
      <c r="J168" s="110">
        <f t="shared" si="33"/>
        <v>-9.0993293390558385</v>
      </c>
      <c r="K168" s="110">
        <f t="shared" si="34"/>
        <v>29.111738682149269</v>
      </c>
      <c r="L168" s="110">
        <f t="shared" si="35"/>
        <v>11.175741818920271</v>
      </c>
      <c r="P168" s="113"/>
      <c r="Q168" s="113"/>
    </row>
    <row r="169" spans="1:17" x14ac:dyDescent="0.2">
      <c r="A169" s="178"/>
      <c r="B169" s="131" t="s">
        <v>114</v>
      </c>
      <c r="C169" s="104">
        <v>69756.252101623526</v>
      </c>
      <c r="D169" s="104">
        <v>52851.487495456284</v>
      </c>
      <c r="E169" s="110">
        <f t="shared" si="31"/>
        <v>15.050126714122181</v>
      </c>
      <c r="F169" s="110">
        <f>100*(D169/D168-1)</f>
        <v>17.630289949657453</v>
      </c>
      <c r="G169" s="110">
        <f>100*(SUM($C$167:C169)/SUM($C$155:C157)-1)</f>
        <v>10.630869681793431</v>
      </c>
      <c r="H169" s="110">
        <f>100*(SUM($D$167:D169)/SUM($D$155:D157)-1)</f>
        <v>-4.2379193671127631</v>
      </c>
      <c r="I169" s="110">
        <f t="shared" si="12"/>
        <v>10.808233512190357</v>
      </c>
      <c r="J169" s="110">
        <f t="shared" si="33"/>
        <v>-1.3787800457265353</v>
      </c>
      <c r="K169" s="110">
        <f t="shared" si="34"/>
        <v>24.918964761237184</v>
      </c>
      <c r="L169" s="110">
        <f t="shared" si="35"/>
        <v>6.4888817197722659</v>
      </c>
      <c r="P169" s="113"/>
      <c r="Q169" s="113"/>
    </row>
    <row r="170" spans="1:17" x14ac:dyDescent="0.2">
      <c r="A170" s="178"/>
      <c r="B170" s="131" t="s">
        <v>102</v>
      </c>
      <c r="C170" s="104">
        <v>62638.719959411625</v>
      </c>
      <c r="D170" s="104">
        <v>42248.963523628387</v>
      </c>
      <c r="E170" s="110">
        <f t="shared" si="31"/>
        <v>-10.20343256378341</v>
      </c>
      <c r="F170" s="110">
        <f t="shared" si="32"/>
        <v>-20.060975526449297</v>
      </c>
      <c r="G170" s="110">
        <f>100*(SUM($C$167:C170)/SUM($C$155:C158)-1)</f>
        <v>10.599679841961041</v>
      </c>
      <c r="H170" s="110">
        <f>100*(SUM($D$167:D170)/SUM($D$155:D158)-1)</f>
        <v>-4.9067317403102546</v>
      </c>
      <c r="I170" s="110">
        <f t="shared" si="12"/>
        <v>10.509795936839517</v>
      </c>
      <c r="J170" s="110">
        <f t="shared" si="33"/>
        <v>-6.9999794326452314</v>
      </c>
      <c r="K170" s="110">
        <f t="shared" si="34"/>
        <v>14.714211629595031</v>
      </c>
      <c r="L170" s="110">
        <f t="shared" si="35"/>
        <v>-0.94242054828134192</v>
      </c>
      <c r="P170" s="113"/>
      <c r="Q170" s="113"/>
    </row>
    <row r="171" spans="1:17" x14ac:dyDescent="0.2">
      <c r="A171" s="178"/>
      <c r="B171" s="131" t="s">
        <v>104</v>
      </c>
      <c r="C171" s="104">
        <v>65926.644859542866</v>
      </c>
      <c r="D171" s="104">
        <v>45183.957959123436</v>
      </c>
      <c r="E171" s="110">
        <f t="shared" si="31"/>
        <v>5.2490295176238266</v>
      </c>
      <c r="F171" s="110">
        <f t="shared" si="32"/>
        <v>6.94690281302075</v>
      </c>
      <c r="G171" s="110">
        <f>100*(SUM($C$167:C171)/SUM($C$155:C159)-1)</f>
        <v>15.541614760771051</v>
      </c>
      <c r="H171" s="110">
        <f>100*(SUM($D$167:D171)/SUM($D$155:D159)-1)</f>
        <v>-4.4971920805175536</v>
      </c>
      <c r="I171" s="110">
        <f t="shared" si="12"/>
        <v>38.362555979787501</v>
      </c>
      <c r="J171" s="110">
        <f t="shared" si="33"/>
        <v>-2.8450845662794211</v>
      </c>
      <c r="K171" s="110">
        <f t="shared" si="34"/>
        <v>13.627633852679555</v>
      </c>
      <c r="L171" s="110">
        <f t="shared" si="35"/>
        <v>-3.3176498131792354</v>
      </c>
      <c r="P171" s="113"/>
      <c r="Q171" s="113"/>
    </row>
    <row r="172" spans="1:17" x14ac:dyDescent="0.2">
      <c r="A172" s="178">
        <v>2022</v>
      </c>
      <c r="B172" s="131" t="s">
        <v>105</v>
      </c>
      <c r="C172" s="104">
        <v>62787.028164947507</v>
      </c>
      <c r="D172" s="104">
        <v>40554.595988139314</v>
      </c>
      <c r="E172" s="110">
        <f t="shared" si="31"/>
        <v>-4.762287996430481</v>
      </c>
      <c r="F172" s="110">
        <f t="shared" si="32"/>
        <v>-10.245587549395662</v>
      </c>
      <c r="G172" s="110">
        <f>100*(SUM($C$167:C172)/SUM($C$155:C160)-1)</f>
        <v>16.770049672362063</v>
      </c>
      <c r="H172" s="110">
        <f>100*(SUM($D$167:D172)/SUM($D$155:D160)-1)</f>
        <v>-5.8930740905644203</v>
      </c>
      <c r="I172" s="110">
        <f t="shared" si="12"/>
        <v>23.223400006783358</v>
      </c>
      <c r="J172" s="110">
        <f t="shared" si="33"/>
        <v>-12.911015351130361</v>
      </c>
      <c r="K172" s="110">
        <f t="shared" si="34"/>
        <v>14.476180258546423</v>
      </c>
      <c r="L172" s="110">
        <f t="shared" si="35"/>
        <v>-4.7776179190260226</v>
      </c>
      <c r="P172" s="113"/>
      <c r="Q172" s="113"/>
    </row>
    <row r="173" spans="1:17" x14ac:dyDescent="0.2">
      <c r="A173" s="149"/>
      <c r="B173" s="131" t="s">
        <v>106</v>
      </c>
      <c r="C173" s="104">
        <v>66389.350000000006</v>
      </c>
      <c r="D173" s="104">
        <v>43427.036499999987</v>
      </c>
      <c r="E173" s="110">
        <f t="shared" si="31"/>
        <v>5.737366364257368</v>
      </c>
      <c r="F173" s="110">
        <f t="shared" si="32"/>
        <v>7.0828976146150024</v>
      </c>
      <c r="G173" s="110">
        <f>100*(SUM($C$167:C173)/SUM($C$155:C161)-1)</f>
        <v>15.500985882439755</v>
      </c>
      <c r="H173" s="110">
        <f>100*(SUM($D$167:D173)/SUM($D$155:D161)-1)</f>
        <v>-6.8162432080779212</v>
      </c>
      <c r="I173" s="110">
        <f t="shared" si="12"/>
        <v>8.8699725587452871</v>
      </c>
      <c r="J173" s="110">
        <f t="shared" si="33"/>
        <v>-12.063265800355726</v>
      </c>
      <c r="K173" s="110">
        <f t="shared" si="34"/>
        <v>13.14353507668098</v>
      </c>
      <c r="L173" s="110">
        <f t="shared" si="35"/>
        <v>-5.5582951199518504</v>
      </c>
      <c r="P173" s="113"/>
      <c r="Q173" s="113"/>
    </row>
    <row r="174" spans="1:17" x14ac:dyDescent="0.2">
      <c r="A174" s="149"/>
      <c r="B174" s="131" t="s">
        <v>107</v>
      </c>
      <c r="C174" s="104">
        <v>70752.184231929466</v>
      </c>
      <c r="D174" s="104">
        <v>46293.454059625779</v>
      </c>
      <c r="E174" s="110">
        <f t="shared" si="31"/>
        <v>6.5715875090349041</v>
      </c>
      <c r="F174" s="110">
        <f t="shared" si="32"/>
        <v>6.6005368789689101</v>
      </c>
      <c r="G174" s="110">
        <f>100*(SUM($C$167:C174)/SUM($C$155:C162)-1)</f>
        <v>15.593290658237336</v>
      </c>
      <c r="H174" s="110">
        <f>100*(SUM($D$167:D174)/SUM($D$155:D162)-1)</f>
        <v>-6.8563568682722504</v>
      </c>
      <c r="I174" s="110">
        <f t="shared" si="12"/>
        <v>16.168613087416084</v>
      </c>
      <c r="J174" s="110">
        <f t="shared" si="33"/>
        <v>-7.1219964746959015</v>
      </c>
      <c r="K174" s="110">
        <f t="shared" si="34"/>
        <v>12.708336748204552</v>
      </c>
      <c r="L174" s="110">
        <f t="shared" si="35"/>
        <v>-6.2204684292522234</v>
      </c>
      <c r="P174" s="113"/>
      <c r="Q174" s="113"/>
    </row>
    <row r="175" spans="1:17" x14ac:dyDescent="0.2">
      <c r="A175" s="147"/>
      <c r="B175" s="131" t="s">
        <v>108</v>
      </c>
      <c r="C175" s="104">
        <v>76761.372999999992</v>
      </c>
      <c r="D175" s="104">
        <v>45551.024000000005</v>
      </c>
      <c r="E175" s="110">
        <f t="shared" si="31"/>
        <v>8.4932908196474699</v>
      </c>
      <c r="F175" s="110">
        <f t="shared" si="32"/>
        <v>-1.6037473865517349</v>
      </c>
      <c r="G175" s="110">
        <f>100*(SUM($C$167:C175)/SUM($C$155:C163)-1)</f>
        <v>15.759406636382822</v>
      </c>
      <c r="H175" s="110">
        <f>100*(SUM($D$167:D175)/SUM($D$155:D163)-1)</f>
        <v>-6.8272451131011547</v>
      </c>
      <c r="I175" s="110">
        <f t="shared" si="12"/>
        <v>16.873562257899799</v>
      </c>
      <c r="J175" s="110">
        <f t="shared" si="33"/>
        <v>-6.6004673445602569</v>
      </c>
      <c r="K175" s="110">
        <f t="shared" si="34"/>
        <v>13.175928610333587</v>
      </c>
      <c r="L175" s="110">
        <f t="shared" si="35"/>
        <v>-5.8980635670294657</v>
      </c>
      <c r="P175" s="113"/>
      <c r="Q175" s="113"/>
    </row>
    <row r="176" spans="1:17" x14ac:dyDescent="0.2">
      <c r="A176" s="149"/>
      <c r="B176" s="131" t="s">
        <v>109</v>
      </c>
      <c r="C176" s="104">
        <v>72852.781058441178</v>
      </c>
      <c r="D176" s="104">
        <v>43044.314999070404</v>
      </c>
      <c r="E176" s="110">
        <f t="shared" si="31"/>
        <v>-5.0918734108088675</v>
      </c>
      <c r="F176" s="110">
        <f t="shared" si="32"/>
        <v>-5.5030793620130307</v>
      </c>
      <c r="G176" s="110">
        <f>100*(SUM($C$167:C176)/SUM($C$155:C164)-1)</f>
        <v>15.6395172584463</v>
      </c>
      <c r="H176" s="110">
        <f>100*(SUM($D$167:D176)/SUM($D$155:D164)-1)</f>
        <v>-7.8909651328751274</v>
      </c>
      <c r="I176" s="110">
        <f t="shared" si="12"/>
        <v>14.684183214758061</v>
      </c>
      <c r="J176" s="110">
        <f t="shared" si="33"/>
        <v>-16.714056914487141</v>
      </c>
      <c r="K176" s="110">
        <f t="shared" si="34"/>
        <v>15.028081515058256</v>
      </c>
      <c r="L176" s="110">
        <f t="shared" si="35"/>
        <v>-6.9015794714601402</v>
      </c>
      <c r="P176" s="113"/>
      <c r="Q176" s="113"/>
    </row>
    <row r="177" spans="1:17" x14ac:dyDescent="0.2">
      <c r="A177" s="149"/>
      <c r="B177" s="131" t="s">
        <v>110</v>
      </c>
      <c r="C177" s="104">
        <v>72741.611892578163</v>
      </c>
      <c r="D177" s="104">
        <v>42346.098999565118</v>
      </c>
      <c r="E177" s="110">
        <f t="shared" si="31"/>
        <v>-0.15259426510271235</v>
      </c>
      <c r="F177" s="110">
        <f t="shared" si="32"/>
        <v>-1.6220864463062479</v>
      </c>
      <c r="G177" s="110">
        <f>100*(SUM($C$167:C177)/SUM($C$155:C165)-1)</f>
        <v>15.727751960113023</v>
      </c>
      <c r="H177" s="110">
        <f>100*(SUM($D$167:D177)/SUM($D$155:D165)-1)</f>
        <v>-8.8903775709453736</v>
      </c>
      <c r="I177" s="110">
        <f t="shared" si="12"/>
        <v>16.533067908113708</v>
      </c>
      <c r="J177" s="110">
        <f t="shared" si="33"/>
        <v>-18.167824257104726</v>
      </c>
      <c r="K177" s="110">
        <f t="shared" si="34"/>
        <v>15.321923626460809</v>
      </c>
      <c r="L177" s="110">
        <f t="shared" si="35"/>
        <v>-8.7249558262024749</v>
      </c>
      <c r="P177" s="113"/>
      <c r="Q177" s="113"/>
    </row>
    <row r="178" spans="1:17" x14ac:dyDescent="0.2">
      <c r="A178" s="154"/>
      <c r="B178" s="131" t="s">
        <v>111</v>
      </c>
      <c r="C178" s="104">
        <v>66193.404676818856</v>
      </c>
      <c r="D178" s="104">
        <v>40453.638000510698</v>
      </c>
      <c r="E178" s="110">
        <f>100*(C178/C177-1)</f>
        <v>-9.0020100536532421</v>
      </c>
      <c r="F178" s="110">
        <f>100*(D178/D177-1)</f>
        <v>-4.469032670692652</v>
      </c>
      <c r="G178" s="110">
        <f>100*(SUM($C$167:C178)/SUM($C$155:C166)-1)</f>
        <v>15.860555340969306</v>
      </c>
      <c r="H178" s="110">
        <f>100*(SUM($D$167:D178)/SUM($D$155:D166)-1)</f>
        <v>-8.7423699782880568</v>
      </c>
      <c r="I178" s="110">
        <f>100*(C178/C166-1)</f>
        <v>17.348842433060717</v>
      </c>
      <c r="J178" s="110">
        <f>100*(D178/D166-1)</f>
        <v>-6.9304501069258784</v>
      </c>
      <c r="K178" s="110">
        <f>100*(SUM(C167:C178)/SUM(C155:C166)-1)</f>
        <v>15.860555340969306</v>
      </c>
      <c r="L178" s="110">
        <f>100*(SUM(D167:D178)/SUM(D155:D166)-1)</f>
        <v>-8.7423699782880568</v>
      </c>
      <c r="P178" s="113"/>
      <c r="Q178" s="113"/>
    </row>
    <row r="179" spans="1:17" x14ac:dyDescent="0.2">
      <c r="A179" s="159"/>
      <c r="B179" s="131" t="s">
        <v>112</v>
      </c>
      <c r="C179" s="104">
        <v>54214.49095133879</v>
      </c>
      <c r="D179" s="104">
        <v>33580.704500392436</v>
      </c>
      <c r="E179" s="110">
        <f t="shared" ref="E179:E186" si="36">100*(C179/C178-1)</f>
        <v>-18.096838777164635</v>
      </c>
      <c r="F179" s="110">
        <f t="shared" ref="F179:F186" si="37">100*(D179/D178-1)</f>
        <v>-16.989654923078845</v>
      </c>
      <c r="G179" s="110">
        <f>100*(SUM(C179)/SUM(C167)-1)</f>
        <v>7.7294796445579017</v>
      </c>
      <c r="H179" s="110">
        <f>100*(SUM(D179)/SUM(D167)-1)</f>
        <v>-12.496161517069815</v>
      </c>
      <c r="I179" s="110">
        <f t="shared" ref="I179:I186" si="38">100*(C179/C167-1)</f>
        <v>7.7294796445579017</v>
      </c>
      <c r="J179" s="110">
        <f t="shared" ref="J179:J186" si="39">100*(D179/D167-1)</f>
        <v>-12.496161517069815</v>
      </c>
      <c r="K179" s="110">
        <f t="shared" ref="K179:K186" si="40">100*(SUM(C168:C179)/SUM(C156:C167)-1)</f>
        <v>15.472108286954755</v>
      </c>
      <c r="L179" s="110">
        <f t="shared" ref="L179:L186" si="41">100*(SUM(D168:D179)/SUM(D156:D167)-1)</f>
        <v>-9.45139499349904</v>
      </c>
      <c r="P179" s="113"/>
      <c r="Q179" s="113"/>
    </row>
    <row r="180" spans="1:17" x14ac:dyDescent="0.2">
      <c r="A180" s="183"/>
      <c r="B180" s="131" t="s">
        <v>113</v>
      </c>
      <c r="C180" s="104">
        <v>67794.542673000004</v>
      </c>
      <c r="D180" s="104">
        <v>39005.855499779995</v>
      </c>
      <c r="E180" s="110">
        <f t="shared" si="36"/>
        <v>25.048748929230456</v>
      </c>
      <c r="F180" s="110">
        <f t="shared" si="37"/>
        <v>16.155560403219525</v>
      </c>
      <c r="G180" s="110">
        <f>100*(SUM(C179:C180)/SUM(C167:C168)-1)</f>
        <v>9.9617960890186819</v>
      </c>
      <c r="H180" s="110">
        <f>100*(SUM($D$179:D180)/SUM($D$167:D168)-1)</f>
        <v>-12.868001450464195</v>
      </c>
      <c r="I180" s="110">
        <f t="shared" si="38"/>
        <v>11.814647290562785</v>
      </c>
      <c r="J180" s="110">
        <f t="shared" si="39"/>
        <v>-13.185601586558537</v>
      </c>
      <c r="K180" s="110">
        <f t="shared" si="40"/>
        <v>15.691334512916111</v>
      </c>
      <c r="L180" s="110">
        <f t="shared" si="41"/>
        <v>-9.7761055225281233</v>
      </c>
      <c r="P180" s="113"/>
      <c r="Q180" s="113"/>
    </row>
    <row r="181" spans="1:17" x14ac:dyDescent="0.2">
      <c r="A181" s="183"/>
      <c r="B181" s="131" t="s">
        <v>114</v>
      </c>
      <c r="C181" s="104">
        <v>73919.862020169021</v>
      </c>
      <c r="D181" s="104">
        <v>45351.014499464029</v>
      </c>
      <c r="E181" s="110">
        <f t="shared" si="36"/>
        <v>9.0351215682858985</v>
      </c>
      <c r="F181" s="110">
        <f t="shared" si="37"/>
        <v>16.267196087315195</v>
      </c>
      <c r="G181" s="110">
        <f>100*(SUM(C179:C181)/SUM(C167:C169)-1)</f>
        <v>8.4204683032258476</v>
      </c>
      <c r="H181" s="110">
        <f>100*(SUM($D$179:D181)/SUM($D$167:D169)-1)</f>
        <v>-13.381774586759587</v>
      </c>
      <c r="I181" s="110">
        <f t="shared" si="38"/>
        <v>5.9687981981597638</v>
      </c>
      <c r="J181" s="110">
        <f t="shared" si="39"/>
        <v>-14.191602453265073</v>
      </c>
      <c r="K181" s="110">
        <f t="shared" si="40"/>
        <v>15.166049300483508</v>
      </c>
      <c r="L181" s="110">
        <f t="shared" si="41"/>
        <v>-10.97595761234359</v>
      </c>
      <c r="P181" s="113"/>
      <c r="Q181" s="113"/>
    </row>
    <row r="182" spans="1:17" x14ac:dyDescent="0.2">
      <c r="A182" s="183"/>
      <c r="B182" s="131" t="s">
        <v>102</v>
      </c>
      <c r="C182" s="104">
        <v>64196.371309696202</v>
      </c>
      <c r="D182" s="104">
        <v>36898.399999091627</v>
      </c>
      <c r="E182" s="110">
        <f t="shared" si="36"/>
        <v>-13.154097484407867</v>
      </c>
      <c r="F182" s="110">
        <f t="shared" si="37"/>
        <v>-18.638203783671248</v>
      </c>
      <c r="G182" s="110">
        <f>100*(SUM($C$179:C182)/SUM($C$167:C170)-1)</f>
        <v>6.8931168263437481</v>
      </c>
      <c r="H182" s="110">
        <f>100*(SUM($D$179:D182)/SUM($D$167:D170)-1)</f>
        <v>-13.211883418551363</v>
      </c>
      <c r="I182" s="110">
        <f t="shared" si="38"/>
        <v>2.4867228310123446</v>
      </c>
      <c r="J182" s="110">
        <f t="shared" si="39"/>
        <v>-12.664366361424161</v>
      </c>
      <c r="K182" s="110">
        <f t="shared" si="40"/>
        <v>14.421119917928582</v>
      </c>
      <c r="L182" s="110">
        <f t="shared" si="41"/>
        <v>-11.420818855131532</v>
      </c>
      <c r="P182" s="113"/>
      <c r="Q182" s="113"/>
    </row>
    <row r="183" spans="1:17" x14ac:dyDescent="0.2">
      <c r="A183" s="183"/>
      <c r="B183" s="131" t="s">
        <v>104</v>
      </c>
      <c r="C183" s="104">
        <v>77629.634893190843</v>
      </c>
      <c r="D183" s="104">
        <v>43963.887012081381</v>
      </c>
      <c r="E183" s="110">
        <f t="shared" si="36"/>
        <v>20.925269309521987</v>
      </c>
      <c r="F183" s="110">
        <f t="shared" si="37"/>
        <v>19.148491569183747</v>
      </c>
      <c r="G183" s="110">
        <f>100*(SUM($C$179:C183)/SUM($C$167:C171)-1)</f>
        <v>9.2077340875318381</v>
      </c>
      <c r="H183" s="110">
        <f>100*(SUM($D$179:D183)/SUM($D$167:D171)-1)</f>
        <v>-11.087654688870996</v>
      </c>
      <c r="I183" s="110">
        <f t="shared" si="38"/>
        <v>17.751532871999288</v>
      </c>
      <c r="J183" s="110">
        <f t="shared" si="39"/>
        <v>-2.700230351988675</v>
      </c>
      <c r="K183" s="110">
        <f t="shared" si="40"/>
        <v>13.159469594472384</v>
      </c>
      <c r="L183" s="110">
        <f t="shared" si="41"/>
        <v>-11.429317269313355</v>
      </c>
      <c r="P183" s="113"/>
      <c r="Q183" s="113"/>
    </row>
    <row r="184" spans="1:17" x14ac:dyDescent="0.2">
      <c r="A184" s="183">
        <v>2023</v>
      </c>
      <c r="B184" s="159" t="s">
        <v>105</v>
      </c>
      <c r="C184" s="156">
        <v>72183.894199699993</v>
      </c>
      <c r="D184" s="156">
        <v>41866.439996530004</v>
      </c>
      <c r="E184" s="157">
        <f t="shared" si="36"/>
        <v>-7.0150280894448969</v>
      </c>
      <c r="F184" s="157">
        <f t="shared" si="37"/>
        <v>-4.7708407015398695</v>
      </c>
      <c r="G184" s="110">
        <f>100*(SUM($C$179:C184)/SUM($C$167:C172)-1)</f>
        <v>10.179502045183009</v>
      </c>
      <c r="H184" s="110">
        <f>100*(SUM($D$179:D184)/SUM($D$167:D172)-1)</f>
        <v>-8.8887154921292737</v>
      </c>
      <c r="I184" s="157">
        <f t="shared" si="38"/>
        <v>14.966253873437086</v>
      </c>
      <c r="J184" s="157">
        <f t="shared" si="39"/>
        <v>3.2347603925689583</v>
      </c>
      <c r="K184" s="157">
        <f t="shared" si="40"/>
        <v>12.621244936386343</v>
      </c>
      <c r="L184" s="157">
        <f t="shared" si="41"/>
        <v>-10.242113170693978</v>
      </c>
      <c r="P184" s="113"/>
      <c r="Q184" s="113"/>
    </row>
    <row r="185" spans="1:17" x14ac:dyDescent="0.2">
      <c r="A185" s="183"/>
      <c r="B185" s="131" t="s">
        <v>106</v>
      </c>
      <c r="C185" s="104">
        <v>72823.311179901124</v>
      </c>
      <c r="D185" s="104">
        <v>41935.523514170854</v>
      </c>
      <c r="E185" s="157">
        <f t="shared" si="36"/>
        <v>0.88581668707448102</v>
      </c>
      <c r="F185" s="157">
        <f t="shared" si="37"/>
        <v>0.16500929538449949</v>
      </c>
      <c r="G185" s="110">
        <f>100*(SUM($C$179:C185)/SUM($C$167:C173)-1)</f>
        <v>10.105573153289992</v>
      </c>
      <c r="H185" s="110">
        <f>100*(SUM($D$179:D185)/SUM($D$167:D173)-1)</f>
        <v>-8.1186229344752618</v>
      </c>
      <c r="I185" s="157">
        <f t="shared" si="38"/>
        <v>9.6912549677035784</v>
      </c>
      <c r="J185" s="157">
        <f t="shared" si="39"/>
        <v>-3.4345262906188223</v>
      </c>
      <c r="K185" s="157">
        <f t="shared" si="40"/>
        <v>12.667049576368793</v>
      </c>
      <c r="L185" s="157">
        <f t="shared" si="41"/>
        <v>-9.5449834208558784</v>
      </c>
      <c r="P185" s="113"/>
      <c r="Q185" s="113"/>
    </row>
    <row r="186" spans="1:17" x14ac:dyDescent="0.2">
      <c r="A186" s="183"/>
      <c r="B186" s="131" t="s">
        <v>107</v>
      </c>
      <c r="C186" s="104">
        <v>72011.995738464364</v>
      </c>
      <c r="D186" s="192">
        <v>44506.006486476908</v>
      </c>
      <c r="E186" s="110">
        <f t="shared" si="36"/>
        <v>-1.1140875473685918</v>
      </c>
      <c r="F186" s="110">
        <f t="shared" si="37"/>
        <v>6.1296074471025364</v>
      </c>
      <c r="G186" s="110">
        <f>100*(SUM($C$179:C186)/SUM($C$167:C174)-1)</f>
        <v>8.9488503309651968</v>
      </c>
      <c r="H186" s="110">
        <f>100*(SUM($D$179:D186)/SUM($D$167:D174)-1)</f>
        <v>-7.5616483160195536</v>
      </c>
      <c r="I186" s="110">
        <f t="shared" si="38"/>
        <v>1.7805973345008885</v>
      </c>
      <c r="J186" s="110">
        <f t="shared" si="39"/>
        <v>-3.8611238013189664</v>
      </c>
      <c r="K186" s="110">
        <f t="shared" si="40"/>
        <v>11.368248674980276</v>
      </c>
      <c r="L186" s="110">
        <f t="shared" si="41"/>
        <v>-9.2859342217971097</v>
      </c>
      <c r="P186" s="113"/>
      <c r="Q186" s="113"/>
    </row>
    <row r="187" spans="1:17" x14ac:dyDescent="0.2">
      <c r="A187" s="183"/>
      <c r="B187" s="131" t="s">
        <v>108</v>
      </c>
      <c r="C187" s="104">
        <v>77240.300999999992</v>
      </c>
      <c r="D187" s="192">
        <v>44890.294000000009</v>
      </c>
      <c r="E187" s="110">
        <f t="shared" ref="E187:E193" si="42">100*(C187/C186-1)</f>
        <v>7.2603254609467704</v>
      </c>
      <c r="F187" s="110">
        <f t="shared" ref="F187:F193" si="43">100*(D187/D186-1)</f>
        <v>0.86345089991362034</v>
      </c>
      <c r="G187" s="110">
        <f>100*(SUM($C$179:C187)/SUM($C$167:C175)-1)</f>
        <v>7.8582892392516701</v>
      </c>
      <c r="H187" s="110">
        <f>100*(SUM($D$179:D187)/SUM($D$167:D175)-1)</f>
        <v>-6.8647128901279553</v>
      </c>
      <c r="I187" s="110">
        <f t="shared" ref="I187:I193" si="44">100*(C187/C175-1)</f>
        <v>0.62391796978409353</v>
      </c>
      <c r="J187" s="110">
        <f t="shared" ref="J187:J193" si="45">100*(D187/D175-1)</f>
        <v>-1.4505272153706006</v>
      </c>
      <c r="K187" s="110">
        <f t="shared" ref="K187:K193" si="46">100*(SUM(C176:C187)/SUM(C164:C175)-1)</f>
        <v>9.8241894147457884</v>
      </c>
      <c r="L187" s="110">
        <f t="shared" ref="L187:L193" si="47">100*(SUM(D176:D187)/SUM(D164:D175)-1)</f>
        <v>-8.8723611085767544</v>
      </c>
      <c r="P187" s="113"/>
      <c r="Q187" s="113"/>
    </row>
    <row r="188" spans="1:17" x14ac:dyDescent="0.2">
      <c r="A188" s="183"/>
      <c r="B188" s="131" t="s">
        <v>109</v>
      </c>
      <c r="C188" s="104">
        <v>76625.075000000041</v>
      </c>
      <c r="D188" s="192">
        <v>43954.025000000001</v>
      </c>
      <c r="E188" s="110">
        <f t="shared" si="42"/>
        <v>-0.79650906590842396</v>
      </c>
      <c r="F188" s="110">
        <f t="shared" si="43"/>
        <v>-2.0856824862853562</v>
      </c>
      <c r="G188" s="110">
        <f>100*(SUM($C$179:C188)/SUM($C$167:C176)-1)</f>
        <v>7.5618975387233611</v>
      </c>
      <c r="H188" s="110">
        <f>100*(SUM($D$179:D188)/SUM($D$167:D176)-1)</f>
        <v>-5.9912853327995013</v>
      </c>
      <c r="I188" s="110">
        <f t="shared" si="44"/>
        <v>5.1779683448635927</v>
      </c>
      <c r="J188" s="110">
        <f t="shared" si="45"/>
        <v>2.1134265952408526</v>
      </c>
      <c r="K188" s="110">
        <f t="shared" si="46"/>
        <v>8.9919118985896098</v>
      </c>
      <c r="L188" s="110">
        <f t="shared" si="47"/>
        <v>-7.2391160539516886</v>
      </c>
      <c r="P188" s="113"/>
      <c r="Q188" s="113"/>
    </row>
    <row r="189" spans="1:17" x14ac:dyDescent="0.2">
      <c r="A189" s="183"/>
      <c r="B189" s="131" t="s">
        <v>110</v>
      </c>
      <c r="C189" s="104">
        <v>75085.233999999982</v>
      </c>
      <c r="D189" s="192">
        <v>44461.795500000007</v>
      </c>
      <c r="E189" s="110">
        <f t="shared" si="42"/>
        <v>-2.0095784571826592</v>
      </c>
      <c r="F189" s="110">
        <f t="shared" si="43"/>
        <v>1.1552309487015355</v>
      </c>
      <c r="G189" s="110">
        <f>100*(SUM($C$179:C189)/SUM($C$167:C177)-1)</f>
        <v>7.1303517528393812</v>
      </c>
      <c r="H189" s="110">
        <f>100*(SUM($D$179:D189)/SUM($D$167:D177)-1)</f>
        <v>-5.0315696931453431</v>
      </c>
      <c r="I189" s="110">
        <f t="shared" si="44"/>
        <v>3.2218451673614146</v>
      </c>
      <c r="J189" s="110">
        <f t="shared" si="45"/>
        <v>4.9962016582840718</v>
      </c>
      <c r="K189" s="110">
        <f t="shared" si="46"/>
        <v>7.8618502558235104</v>
      </c>
      <c r="L189" s="110">
        <f t="shared" si="47"/>
        <v>-5.1878084753377296</v>
      </c>
      <c r="P189" s="113"/>
      <c r="Q189" s="113"/>
    </row>
    <row r="190" spans="1:17" x14ac:dyDescent="0.2">
      <c r="A190" s="189"/>
      <c r="B190" s="131" t="s">
        <v>111</v>
      </c>
      <c r="C190" s="104">
        <v>65412.068999999996</v>
      </c>
      <c r="D190" s="104">
        <v>41473.762000000002</v>
      </c>
      <c r="E190" s="110">
        <f t="shared" si="42"/>
        <v>-12.882912504474564</v>
      </c>
      <c r="F190" s="110">
        <f t="shared" si="43"/>
        <v>-6.7204517190494588</v>
      </c>
      <c r="G190" s="110">
        <f>100*(SUM($C$179:C190)/SUM($C$167:C178)-1)</f>
        <v>6.4407719992421564</v>
      </c>
      <c r="H190" s="110">
        <f>100*(SUM($D$179:D190)/SUM($D$167:D178)-1)</f>
        <v>-4.449844234272982</v>
      </c>
      <c r="I190" s="110">
        <f t="shared" si="44"/>
        <v>-1.1803829711338087</v>
      </c>
      <c r="J190" s="110">
        <f t="shared" si="45"/>
        <v>2.5217113958364568</v>
      </c>
      <c r="K190" s="110">
        <f t="shared" si="46"/>
        <v>6.4407719992421564</v>
      </c>
      <c r="L190" s="110">
        <f t="shared" si="47"/>
        <v>-4.449844234272982</v>
      </c>
      <c r="P190" s="113"/>
      <c r="Q190" s="113"/>
    </row>
    <row r="191" spans="1:17" ht="15" customHeight="1" x14ac:dyDescent="0.2">
      <c r="A191" s="201">
        <v>2024</v>
      </c>
      <c r="B191" s="131" t="s">
        <v>112</v>
      </c>
      <c r="C191" s="104">
        <v>55050.195999999996</v>
      </c>
      <c r="D191" s="104">
        <v>32918.862000000001</v>
      </c>
      <c r="E191" s="110">
        <f t="shared" si="42"/>
        <v>-15.840919204069204</v>
      </c>
      <c r="F191" s="110">
        <f t="shared" si="43"/>
        <v>-20.62725826511711</v>
      </c>
      <c r="G191" s="110">
        <f>100*(SUM(C191)/SUM(C179)-1)</f>
        <v>1.5414791027205332</v>
      </c>
      <c r="H191" s="110">
        <f>100*(SUM(D191)/SUM(D179)-1)</f>
        <v>-1.9709011774446283</v>
      </c>
      <c r="I191" s="110">
        <f t="shared" si="44"/>
        <v>1.5414791027205332</v>
      </c>
      <c r="J191" s="110">
        <f t="shared" si="45"/>
        <v>-1.9709011774446283</v>
      </c>
      <c r="K191" s="110">
        <f t="shared" si="46"/>
        <v>6.0285366196740853</v>
      </c>
      <c r="L191" s="110">
        <f t="shared" si="47"/>
        <v>-3.6966102614072183</v>
      </c>
      <c r="P191" s="113"/>
      <c r="Q191" s="113"/>
    </row>
    <row r="192" spans="1:17" x14ac:dyDescent="0.2">
      <c r="A192" s="202"/>
      <c r="B192" s="131" t="s">
        <v>113</v>
      </c>
      <c r="C192" s="104">
        <v>70946.728999999992</v>
      </c>
      <c r="D192" s="104">
        <v>41319.519500000009</v>
      </c>
      <c r="E192" s="110">
        <f t="shared" si="42"/>
        <v>28.876433064834139</v>
      </c>
      <c r="F192" s="110">
        <f t="shared" si="43"/>
        <v>25.519282835475931</v>
      </c>
      <c r="G192" s="110">
        <f>100*(SUM(C191:C192)/SUM(C179:C180)-1)</f>
        <v>3.2685214014068542</v>
      </c>
      <c r="H192" s="110">
        <f>100*(SUM($D$179:D192)/SUM($D$167:D180)-1)</f>
        <v>-3.6332798381858988</v>
      </c>
      <c r="I192" s="110">
        <f t="shared" si="44"/>
        <v>4.6496166250493465</v>
      </c>
      <c r="J192" s="110">
        <f t="shared" si="45"/>
        <v>5.9315812217810793</v>
      </c>
      <c r="K192" s="110">
        <f t="shared" si="46"/>
        <v>5.47920751957367</v>
      </c>
      <c r="L192" s="110">
        <f t="shared" si="47"/>
        <v>-2.1381384972789408</v>
      </c>
      <c r="P192" s="113"/>
      <c r="Q192" s="113"/>
    </row>
    <row r="193" spans="1:17" x14ac:dyDescent="0.2">
      <c r="A193" s="202"/>
      <c r="B193" s="131" t="s">
        <v>114</v>
      </c>
      <c r="C193" s="104">
        <v>66311.319000000003</v>
      </c>
      <c r="D193" s="104">
        <v>34968.159999999989</v>
      </c>
      <c r="E193" s="110">
        <f t="shared" si="42"/>
        <v>-6.5336486478467348</v>
      </c>
      <c r="F193" s="110">
        <f t="shared" si="43"/>
        <v>-15.371329523810218</v>
      </c>
      <c r="G193" s="110">
        <f>100*(SUM(C191:C193)/SUM(C179:C181)-1)</f>
        <v>-1.8479416385202896</v>
      </c>
      <c r="H193" s="110">
        <f>100*(SUM($D$179:D193)/SUM($D$167:D181)-1)</f>
        <v>-4.9913557913975115</v>
      </c>
      <c r="I193" s="110">
        <f t="shared" si="44"/>
        <v>-10.292961610362628</v>
      </c>
      <c r="J193" s="110">
        <f t="shared" si="45"/>
        <v>-22.894426098421118</v>
      </c>
      <c r="K193" s="110">
        <f t="shared" si="46"/>
        <v>4.0031067605587944</v>
      </c>
      <c r="L193" s="110">
        <f t="shared" si="47"/>
        <v>-2.7382386969163397</v>
      </c>
      <c r="P193" s="113"/>
      <c r="Q193" s="113"/>
    </row>
    <row r="194" spans="1:17" x14ac:dyDescent="0.2">
      <c r="A194" s="202"/>
      <c r="B194" s="131" t="s">
        <v>102</v>
      </c>
      <c r="C194" s="104">
        <v>71557.648999999947</v>
      </c>
      <c r="D194" s="104">
        <v>43362.309500000003</v>
      </c>
      <c r="E194" s="110">
        <f t="shared" ref="E194:E195" si="48">100*(C194/C193-1)</f>
        <v>7.9116658801492656</v>
      </c>
      <c r="F194" s="110">
        <f t="shared" ref="F194:F195" si="49">100*(D194/D193-1)</f>
        <v>24.005122088208285</v>
      </c>
      <c r="G194" s="110">
        <f t="shared" ref="G194:G195" si="50">100*(SUM(C192:C194)/SUM(C180:C182)-1)</f>
        <v>1.4107668639422366</v>
      </c>
      <c r="H194" s="110">
        <f>100*(SUM($D$179:D194)/SUM($D$167:D182)-1)</f>
        <v>-3.7701123243231716</v>
      </c>
      <c r="I194" s="110">
        <f t="shared" ref="I194:I195" si="51">100*(C194/C182-1)</f>
        <v>11.466812749884969</v>
      </c>
      <c r="J194" s="110">
        <f t="shared" ref="J194:J195" si="52">100*(D194/D182-1)</f>
        <v>17.518129515283889</v>
      </c>
      <c r="K194" s="110">
        <f t="shared" ref="K194:K195" si="53">100*(SUM(C183:C194)/SUM(C171:C182)-1)</f>
        <v>4.7079640889435614</v>
      </c>
      <c r="L194" s="110">
        <f t="shared" ref="L194:L195" si="54">100*(SUM(D183:D194)/SUM(D171:D182)-1)</f>
        <v>-0.41250774454376637</v>
      </c>
      <c r="P194" s="113"/>
      <c r="Q194" s="113"/>
    </row>
    <row r="195" spans="1:17" x14ac:dyDescent="0.2">
      <c r="A195" s="202"/>
      <c r="B195" s="131" t="s">
        <v>104</v>
      </c>
      <c r="C195" s="104">
        <v>75164.97000000003</v>
      </c>
      <c r="D195" s="104">
        <v>41559.792000000001</v>
      </c>
      <c r="E195" s="110">
        <f t="shared" si="48"/>
        <v>5.041139627155844</v>
      </c>
      <c r="F195" s="110">
        <f t="shared" si="49"/>
        <v>-4.156876146091804</v>
      </c>
      <c r="G195" s="110">
        <f t="shared" si="50"/>
        <v>-1.2570021597133274</v>
      </c>
      <c r="H195" s="110">
        <f>100*(SUM($D$179:D195)/SUM($D$167:D183)-1)</f>
        <v>-3.8732261818178682</v>
      </c>
      <c r="I195" s="110">
        <f t="shared" si="51"/>
        <v>-3.1749020803484407</v>
      </c>
      <c r="J195" s="110">
        <f t="shared" si="52"/>
        <v>-5.4683404390988617</v>
      </c>
      <c r="K195" s="110">
        <f t="shared" si="53"/>
        <v>2.926549645391141</v>
      </c>
      <c r="L195" s="110">
        <f t="shared" si="54"/>
        <v>-0.65009579078560975</v>
      </c>
      <c r="P195" s="113"/>
      <c r="Q195" s="113"/>
    </row>
    <row r="196" spans="1:17" x14ac:dyDescent="0.2">
      <c r="A196" s="202"/>
      <c r="B196" s="159" t="s">
        <v>105</v>
      </c>
      <c r="C196" s="156">
        <v>71062.346000000005</v>
      </c>
      <c r="D196" s="156">
        <v>38218.648499999996</v>
      </c>
      <c r="E196" s="110">
        <f>100*(C196/C192-1)</f>
        <v>0.1629631156075062</v>
      </c>
      <c r="F196" s="110">
        <f>100*(D196/D192-1)</f>
        <v>-7.5046153428768969</v>
      </c>
      <c r="G196" s="110">
        <f>100*(SUM(C191:C196)/SUM(C179:C181)-1)</f>
        <v>109.30716097337196</v>
      </c>
      <c r="H196" s="110">
        <f>100*(SUM($D$179:D196)/SUM($D$167:D181)-1)</f>
        <v>14.153703606150536</v>
      </c>
      <c r="I196" s="110">
        <f>100*(C196/C181-1)</f>
        <v>-3.8656944724671516</v>
      </c>
      <c r="J196" s="110">
        <f>100*(D196/D181-1)</f>
        <v>-15.727026348105898</v>
      </c>
      <c r="K196" s="110">
        <f>100*(SUM(C182:C196)/SUM(C170:C181)-1)</f>
        <v>30.791848161792213</v>
      </c>
      <c r="L196" s="110">
        <f>100*(SUM(D182:D196)/SUM(D170:D181)-1)</f>
        <v>21.547930060669461</v>
      </c>
      <c r="P196" s="113"/>
      <c r="Q196" s="113"/>
    </row>
    <row r="197" spans="1:17" x14ac:dyDescent="0.2">
      <c r="A197" s="202"/>
      <c r="B197" s="131" t="s">
        <v>106</v>
      </c>
      <c r="C197" s="156">
        <v>83439.100999999995</v>
      </c>
      <c r="D197" s="156">
        <v>41284.323500000006</v>
      </c>
      <c r="E197" s="110">
        <f t="shared" ref="E197:F197" si="55">100*(C197/C193-1)</f>
        <v>25.829348983391487</v>
      </c>
      <c r="F197" s="110">
        <f t="shared" si="55"/>
        <v>18.062613245878588</v>
      </c>
      <c r="G197" s="110">
        <f t="shared" ref="G197:G198" si="56">100*(SUM(C192:C197)/SUM(C180:C182)-1)</f>
        <v>112.94762834262673</v>
      </c>
      <c r="H197" s="110">
        <f>100*(SUM($D$179:D197)/SUM($D$167:D182)-1)</f>
        <v>14.030696638590445</v>
      </c>
      <c r="I197" s="110">
        <f t="shared" ref="I197:J197" si="57">100*(C197/C182-1)</f>
        <v>29.974793431038329</v>
      </c>
      <c r="J197" s="110">
        <f t="shared" si="57"/>
        <v>11.886486950698005</v>
      </c>
      <c r="K197" s="110">
        <f t="shared" ref="K197:L197" si="58">100*(SUM(C183:C197)/SUM(C171:C182)-1)</f>
        <v>32.904165228503992</v>
      </c>
      <c r="L197" s="110">
        <f t="shared" si="58"/>
        <v>23.718477739403411</v>
      </c>
      <c r="P197" s="113"/>
      <c r="Q197" s="113"/>
    </row>
    <row r="198" spans="1:17" x14ac:dyDescent="0.2">
      <c r="A198" s="202"/>
      <c r="B198" s="159" t="s">
        <v>107</v>
      </c>
      <c r="C198" s="156">
        <v>81125.89999999998</v>
      </c>
      <c r="D198" s="156">
        <v>42111.794000000002</v>
      </c>
      <c r="E198" s="110">
        <f t="shared" ref="E198:F198" si="59">100*(C198/C194-1)</f>
        <v>13.371388151670605</v>
      </c>
      <c r="F198" s="110">
        <f t="shared" si="59"/>
        <v>-2.8838766071719535</v>
      </c>
      <c r="G198" s="110">
        <f t="shared" si="56"/>
        <v>107.95822821326828</v>
      </c>
      <c r="H198" s="110">
        <f>100*(SUM($D$179:D198)/SUM($D$167:D183)-1)</f>
        <v>12.92298138902841</v>
      </c>
      <c r="I198" s="110">
        <f t="shared" ref="I198:J198" si="60">100*(C198/C183-1)</f>
        <v>4.5037763112238949</v>
      </c>
      <c r="J198" s="110">
        <f t="shared" si="60"/>
        <v>-4.2127599217339888</v>
      </c>
      <c r="K198" s="110">
        <f t="shared" ref="K198:L198" si="61">100*(SUM(C184:C198)/SUM(C172:C183)-1)</f>
        <v>31.444830944758117</v>
      </c>
      <c r="L198" s="110">
        <f t="shared" si="61"/>
        <v>23.65001413667207</v>
      </c>
      <c r="P198" s="113"/>
      <c r="Q198" s="113"/>
    </row>
    <row r="199" spans="1:17" x14ac:dyDescent="0.2">
      <c r="A199" s="202"/>
      <c r="B199" s="159" t="s">
        <v>108</v>
      </c>
      <c r="C199" s="156">
        <v>72717.676000000021</v>
      </c>
      <c r="D199" s="156">
        <v>39559.348499999993</v>
      </c>
      <c r="E199" s="110">
        <f t="shared" ref="E199:E202" si="62">100*(C199/C195-1)</f>
        <v>-3.255896995635077</v>
      </c>
      <c r="F199" s="110">
        <f t="shared" ref="F199:F202" si="63">100*(D199/D195-1)</f>
        <v>-4.8134107600923741</v>
      </c>
      <c r="G199" s="110">
        <f t="shared" ref="G199:G202" si="64">100*(SUM(C194:C199)/SUM(C182:C184)-1)</f>
        <v>112.63859342205413</v>
      </c>
      <c r="H199" s="110">
        <f>100*(SUM($D$179:D199)/SUM($D$167:D184)-1)</f>
        <v>11.915381361628041</v>
      </c>
      <c r="I199" s="110">
        <f t="shared" ref="I199:I202" si="65">100*(C199/C184-1)</f>
        <v>0.73947492888550848</v>
      </c>
      <c r="J199" s="110">
        <f t="shared" ref="J199:J202" si="66">100*(D199/D184-1)</f>
        <v>-5.5105986960468307</v>
      </c>
      <c r="K199" s="110">
        <f t="shared" ref="K199:K202" si="67">100*(SUM(C185:C199)/SUM(C173:C184)-1)</f>
        <v>30.030578233435623</v>
      </c>
      <c r="L199" s="110">
        <f t="shared" ref="L199:L202" si="68">100*(SUM(D185:D199)/SUM(D173:D184)-1)</f>
        <v>22.866967349130807</v>
      </c>
      <c r="P199" s="113"/>
      <c r="Q199" s="113"/>
    </row>
    <row r="200" spans="1:17" x14ac:dyDescent="0.2">
      <c r="A200" s="202"/>
      <c r="B200" s="159" t="s">
        <v>109</v>
      </c>
      <c r="C200" s="156">
        <v>82353.88499999998</v>
      </c>
      <c r="D200" s="156">
        <v>42214.708500000008</v>
      </c>
      <c r="E200" s="110">
        <f t="shared" si="62"/>
        <v>15.889623176808687</v>
      </c>
      <c r="F200" s="110">
        <f t="shared" si="63"/>
        <v>10.455785740304279</v>
      </c>
      <c r="G200" s="110">
        <f t="shared" si="64"/>
        <v>109.24833348748004</v>
      </c>
      <c r="H200" s="110">
        <f>100*(SUM($D$179:D200)/SUM($D$167:D185)-1)</f>
        <v>11.331421759293004</v>
      </c>
      <c r="I200" s="110">
        <f t="shared" si="65"/>
        <v>13.08725690398056</v>
      </c>
      <c r="J200" s="110">
        <f t="shared" si="66"/>
        <v>0.66574818300482175</v>
      </c>
      <c r="K200" s="110">
        <f t="shared" si="67"/>
        <v>30.168864354017689</v>
      </c>
      <c r="L200" s="110">
        <f t="shared" si="68"/>
        <v>23.289074579000733</v>
      </c>
      <c r="P200" s="113"/>
      <c r="Q200" s="113"/>
    </row>
    <row r="201" spans="1:17" x14ac:dyDescent="0.2">
      <c r="A201" s="202"/>
      <c r="B201" s="159" t="s">
        <v>110</v>
      </c>
      <c r="C201" s="156">
        <v>74446.627999999997</v>
      </c>
      <c r="D201" s="156">
        <v>40397.082500000004</v>
      </c>
      <c r="E201" s="110">
        <f t="shared" si="62"/>
        <v>-10.777288935555529</v>
      </c>
      <c r="F201" s="110">
        <f t="shared" si="63"/>
        <v>-2.1490990399782195</v>
      </c>
      <c r="G201" s="110">
        <f t="shared" si="64"/>
        <v>114.33381636445419</v>
      </c>
      <c r="H201" s="110">
        <f>100*(SUM($D$179:D201)/SUM($D$167:D186)-1)</f>
        <v>10.257697931919662</v>
      </c>
      <c r="I201" s="110">
        <f t="shared" si="65"/>
        <v>3.3808704182811677</v>
      </c>
      <c r="J201" s="110">
        <f t="shared" si="66"/>
        <v>-9.2322908992641182</v>
      </c>
      <c r="K201" s="110">
        <f t="shared" si="67"/>
        <v>30.263104600357813</v>
      </c>
      <c r="L201" s="110">
        <f t="shared" si="68"/>
        <v>22.906890967578274</v>
      </c>
      <c r="P201" s="113"/>
      <c r="Q201" s="113"/>
    </row>
    <row r="202" spans="1:17" x14ac:dyDescent="0.2">
      <c r="A202" s="234"/>
      <c r="B202" s="131" t="s">
        <v>111</v>
      </c>
      <c r="C202" s="104">
        <v>65917.859000000011</v>
      </c>
      <c r="D202" s="104">
        <v>38970.823000000004</v>
      </c>
      <c r="E202" s="110">
        <f t="shared" si="62"/>
        <v>-18.746221613566039</v>
      </c>
      <c r="F202" s="110">
        <f t="shared" si="63"/>
        <v>-7.4586492325641522</v>
      </c>
      <c r="G202" s="110">
        <f t="shared" si="64"/>
        <v>107.13713375000444</v>
      </c>
      <c r="H202" s="110">
        <f>100*(SUM($D$179:D202)/SUM($D$167:D187)-1)</f>
        <v>9.0847723626040544</v>
      </c>
      <c r="I202" s="110">
        <f t="shared" si="65"/>
        <v>-14.658723300417975</v>
      </c>
      <c r="J202" s="110">
        <f t="shared" si="66"/>
        <v>-13.186527582109409</v>
      </c>
      <c r="K202" s="110">
        <f t="shared" si="67"/>
        <v>28.84733340907113</v>
      </c>
      <c r="L202" s="110">
        <f t="shared" si="68"/>
        <v>21.880985865506688</v>
      </c>
      <c r="P202" s="113"/>
      <c r="Q202" s="113"/>
    </row>
    <row r="203" spans="1:17" ht="15" customHeight="1" x14ac:dyDescent="0.2">
      <c r="A203" s="201">
        <v>2025</v>
      </c>
      <c r="B203" s="131" t="s">
        <v>112</v>
      </c>
      <c r="C203" s="104">
        <v>59798.84599999999</v>
      </c>
      <c r="D203" s="104">
        <v>34139.082000000002</v>
      </c>
      <c r="E203" s="110">
        <f t="shared" ref="E203:E205" si="69">100*(C203/C199-1)</f>
        <v>-17.765735527631588</v>
      </c>
      <c r="F203" s="110">
        <f t="shared" ref="F203:F205" si="70">100*(D203/D199-1)</f>
        <v>-13.701607092947931</v>
      </c>
      <c r="G203" s="110">
        <f t="shared" ref="G203:G205" si="71">100*(SUM(C198:C203)/SUM(C186:C188)-1)</f>
        <v>93.184819993942142</v>
      </c>
      <c r="H203" s="110">
        <f>100*(SUM($D$179:D203)/SUM($D$167:D188)-1)</f>
        <v>7.6177225193780895</v>
      </c>
      <c r="I203" s="110">
        <f t="shared" ref="I203:I205" si="72">100*(C203/C188-1)</f>
        <v>-21.959168066067203</v>
      </c>
      <c r="J203" s="110">
        <f t="shared" ref="J203:J205" si="73">100*(D203/D188-1)</f>
        <v>-22.33002097077571</v>
      </c>
      <c r="K203" s="110">
        <f t="shared" ref="K203:K205" si="74">100*(SUM(C189:C203)/SUM(C177:C188)-1)</f>
        <v>26.288652223370157</v>
      </c>
      <c r="L203" s="110">
        <f t="shared" ref="L203:L205" si="75">100*(SUM(D189:D203)/SUM(D177:D188)-1)</f>
        <v>19.690777308657161</v>
      </c>
      <c r="P203" s="113"/>
      <c r="Q203" s="113"/>
    </row>
    <row r="204" spans="1:17" x14ac:dyDescent="0.2">
      <c r="A204" s="202"/>
      <c r="B204" s="131" t="s">
        <v>113</v>
      </c>
      <c r="C204" s="104">
        <v>76962.134999999951</v>
      </c>
      <c r="D204" s="104">
        <v>37846.941999999995</v>
      </c>
      <c r="E204" s="110">
        <f t="shared" si="69"/>
        <v>-6.5470499661309578</v>
      </c>
      <c r="F204" s="110">
        <f t="shared" si="70"/>
        <v>-10.346551368464407</v>
      </c>
      <c r="G204" s="110">
        <f t="shared" si="71"/>
        <v>88.773041050207226</v>
      </c>
      <c r="H204" s="110">
        <f>100*(SUM($D$179:D204)/SUM($D$167:D189)-1)</f>
        <v>6.6030036505630996</v>
      </c>
      <c r="I204" s="110">
        <f t="shared" si="72"/>
        <v>2.4996938812229974</v>
      </c>
      <c r="J204" s="110">
        <f t="shared" si="73"/>
        <v>-14.877612173804389</v>
      </c>
      <c r="K204" s="110">
        <f t="shared" si="74"/>
        <v>26.161248447618689</v>
      </c>
      <c r="L204" s="110">
        <f t="shared" si="75"/>
        <v>17.864516760179082</v>
      </c>
      <c r="P204" s="113"/>
      <c r="Q204" s="113"/>
    </row>
    <row r="205" spans="1:17" x14ac:dyDescent="0.2">
      <c r="A205" s="234"/>
      <c r="B205" s="131" t="s">
        <v>114</v>
      </c>
      <c r="C205" s="104">
        <v>82779.287000000026</v>
      </c>
      <c r="D205" s="104">
        <v>43523.883999999998</v>
      </c>
      <c r="E205" s="110">
        <f t="shared" si="69"/>
        <v>11.192795730116911</v>
      </c>
      <c r="F205" s="110">
        <f t="shared" si="70"/>
        <v>7.7401666320828788</v>
      </c>
      <c r="G205" s="110">
        <f t="shared" si="71"/>
        <v>103.69095257422059</v>
      </c>
      <c r="H205" s="110">
        <f>100*(SUM($D$179:D205)/SUM($D$167:D190)-1)</f>
        <v>6.5359839473321246</v>
      </c>
      <c r="I205" s="110">
        <f t="shared" si="72"/>
        <v>26.550479545296191</v>
      </c>
      <c r="J205" s="110">
        <f t="shared" si="73"/>
        <v>4.9431782918559319</v>
      </c>
      <c r="K205" s="110">
        <f t="shared" si="74"/>
        <v>28.322615289125718</v>
      </c>
      <c r="L205" s="110">
        <f t="shared" si="75"/>
        <v>18.033430595708566</v>
      </c>
      <c r="P205" s="113"/>
      <c r="Q205" s="113"/>
    </row>
    <row r="206" spans="1:17" x14ac:dyDescent="0.2">
      <c r="C206" s="181"/>
      <c r="D206" s="181"/>
      <c r="E206" s="113"/>
      <c r="G206" s="190"/>
    </row>
    <row r="207" spans="1:17" ht="15" x14ac:dyDescent="0.25">
      <c r="A207" s="176" t="s">
        <v>115</v>
      </c>
      <c r="D207" s="113"/>
    </row>
    <row r="208" spans="1:17" x14ac:dyDescent="0.2">
      <c r="C208" s="113"/>
      <c r="D208" s="113"/>
      <c r="E208" s="127"/>
    </row>
    <row r="209" spans="3:5" x14ac:dyDescent="0.2">
      <c r="C209" s="180"/>
      <c r="D209" s="180"/>
      <c r="E209" s="121"/>
    </row>
  </sheetData>
  <autoFilter ref="A13:L136" xr:uid="{00000000-0009-0000-0000-000006000000}"/>
  <mergeCells count="29">
    <mergeCell ref="A14:A22"/>
    <mergeCell ref="A47:A58"/>
    <mergeCell ref="A59:A70"/>
    <mergeCell ref="I12:J12"/>
    <mergeCell ref="A23:A34"/>
    <mergeCell ref="A35:A46"/>
    <mergeCell ref="A119:A130"/>
    <mergeCell ref="A143:A154"/>
    <mergeCell ref="A71:A82"/>
    <mergeCell ref="A83:A94"/>
    <mergeCell ref="A95:A106"/>
    <mergeCell ref="A131:A142"/>
    <mergeCell ref="A107:A118"/>
    <mergeCell ref="A203:A205"/>
    <mergeCell ref="A191:A202"/>
    <mergeCell ref="A2:L2"/>
    <mergeCell ref="A3:L3"/>
    <mergeCell ref="A4:L4"/>
    <mergeCell ref="A5:L5"/>
    <mergeCell ref="A7:L7"/>
    <mergeCell ref="A8:L8"/>
    <mergeCell ref="A9:L9"/>
    <mergeCell ref="A12:A13"/>
    <mergeCell ref="B12:B13"/>
    <mergeCell ref="C12:D12"/>
    <mergeCell ref="E12:F12"/>
    <mergeCell ref="K12:L12"/>
    <mergeCell ref="G12:H12"/>
    <mergeCell ref="A155:A163"/>
  </mergeCells>
  <phoneticPr fontId="37"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2:AA222"/>
  <sheetViews>
    <sheetView showGridLines="0" tabSelected="1" zoomScale="80" zoomScaleNormal="80" workbookViewId="0">
      <pane xSplit="2" ySplit="13" topLeftCell="C178" activePane="bottomRight" state="frozen"/>
      <selection pane="topRight" activeCell="C1" sqref="C1"/>
      <selection pane="bottomLeft" activeCell="A14" sqref="A14"/>
      <selection pane="bottomRight" activeCell="H186" sqref="H186"/>
    </sheetView>
  </sheetViews>
  <sheetFormatPr baseColWidth="10" defaultColWidth="10.85546875" defaultRowHeight="12.75" x14ac:dyDescent="0.2"/>
  <cols>
    <col min="1" max="1" width="9.42578125" style="3" customWidth="1"/>
    <col min="2" max="2" width="12.28515625" style="3" customWidth="1"/>
    <col min="3" max="3" width="13.85546875" style="3" customWidth="1"/>
    <col min="4" max="4" width="17.7109375" style="3" customWidth="1"/>
    <col min="5" max="5" width="17.42578125" style="3" customWidth="1"/>
    <col min="6" max="6" width="13.85546875" style="3" customWidth="1"/>
    <col min="7" max="7" width="19.42578125" style="3" customWidth="1"/>
    <col min="8" max="8" width="18.140625" style="3" customWidth="1"/>
    <col min="9" max="9" width="16" style="3" customWidth="1"/>
    <col min="10" max="10" width="19.28515625" style="3" customWidth="1"/>
    <col min="11" max="11" width="15.85546875" style="3" customWidth="1"/>
    <col min="12" max="12" width="14.85546875" style="3" customWidth="1"/>
    <col min="13" max="13" width="18.28515625" style="3" customWidth="1"/>
    <col min="14" max="14" width="14.7109375" style="3" customWidth="1"/>
    <col min="15" max="15" width="15.28515625" style="3" customWidth="1"/>
    <col min="16" max="16" width="18.7109375" style="3" customWidth="1"/>
    <col min="17" max="17" width="14.7109375" style="3" customWidth="1"/>
    <col min="18" max="16384" width="10.85546875" style="3"/>
  </cols>
  <sheetData>
    <row r="2" spans="1:27" x14ac:dyDescent="0.2">
      <c r="A2" s="204" t="s">
        <v>91</v>
      </c>
      <c r="B2" s="205"/>
      <c r="C2" s="205"/>
      <c r="D2" s="205"/>
      <c r="E2" s="205"/>
      <c r="F2" s="205"/>
      <c r="G2" s="205"/>
      <c r="H2" s="205"/>
      <c r="I2" s="205"/>
      <c r="J2" s="205"/>
      <c r="K2" s="205"/>
      <c r="L2" s="205"/>
      <c r="M2" s="205"/>
      <c r="N2" s="205"/>
      <c r="O2" s="205"/>
      <c r="P2" s="205"/>
      <c r="Q2" s="205"/>
    </row>
    <row r="3" spans="1:27" x14ac:dyDescent="0.2">
      <c r="A3" s="207" t="s">
        <v>92</v>
      </c>
      <c r="B3" s="208"/>
      <c r="C3" s="208"/>
      <c r="D3" s="208"/>
      <c r="E3" s="208"/>
      <c r="F3" s="208"/>
      <c r="G3" s="208"/>
      <c r="H3" s="208"/>
      <c r="I3" s="208"/>
      <c r="J3" s="208"/>
      <c r="K3" s="208"/>
      <c r="L3" s="208"/>
      <c r="M3" s="208"/>
      <c r="N3" s="208"/>
      <c r="O3" s="208"/>
      <c r="P3" s="208"/>
      <c r="Q3" s="208"/>
    </row>
    <row r="4" spans="1:27" x14ac:dyDescent="0.2">
      <c r="A4" s="207" t="s">
        <v>26</v>
      </c>
      <c r="B4" s="208"/>
      <c r="C4" s="208"/>
      <c r="D4" s="208"/>
      <c r="E4" s="208"/>
      <c r="F4" s="208"/>
      <c r="G4" s="208"/>
      <c r="H4" s="208"/>
      <c r="I4" s="208"/>
      <c r="J4" s="208"/>
      <c r="K4" s="208"/>
      <c r="L4" s="208"/>
      <c r="M4" s="208"/>
      <c r="N4" s="208"/>
      <c r="O4" s="208"/>
      <c r="P4" s="208"/>
      <c r="Q4" s="208"/>
    </row>
    <row r="5" spans="1:27" x14ac:dyDescent="0.2">
      <c r="A5" s="207" t="s">
        <v>93</v>
      </c>
      <c r="B5" s="208"/>
      <c r="C5" s="208"/>
      <c r="D5" s="208"/>
      <c r="E5" s="208"/>
      <c r="F5" s="208"/>
      <c r="G5" s="208"/>
      <c r="H5" s="208"/>
      <c r="I5" s="208"/>
      <c r="J5" s="208"/>
      <c r="K5" s="208"/>
      <c r="L5" s="208"/>
      <c r="M5" s="208"/>
      <c r="N5" s="208"/>
      <c r="O5" s="208"/>
      <c r="P5" s="208"/>
      <c r="Q5" s="208"/>
    </row>
    <row r="6" spans="1:27" x14ac:dyDescent="0.2">
      <c r="A6" s="16"/>
      <c r="B6" s="17"/>
      <c r="C6" s="17"/>
      <c r="D6" s="17"/>
      <c r="E6" s="17"/>
      <c r="F6" s="17"/>
      <c r="G6" s="17"/>
      <c r="H6" s="17"/>
      <c r="I6" s="17"/>
      <c r="J6" s="17"/>
    </row>
    <row r="7" spans="1:27" ht="12.75" customHeight="1" x14ac:dyDescent="0.2">
      <c r="A7" s="210" t="s">
        <v>94</v>
      </c>
      <c r="B7" s="211"/>
      <c r="C7" s="211"/>
      <c r="D7" s="211"/>
      <c r="E7" s="211"/>
      <c r="F7" s="211"/>
      <c r="G7" s="211"/>
      <c r="H7" s="211"/>
      <c r="I7" s="211"/>
      <c r="J7" s="211"/>
      <c r="K7" s="211"/>
      <c r="L7" s="211"/>
      <c r="M7" s="211"/>
      <c r="N7" s="211"/>
      <c r="O7" s="211"/>
      <c r="P7" s="211"/>
      <c r="Q7" s="211"/>
    </row>
    <row r="8" spans="1:27" ht="12.75" customHeight="1" x14ac:dyDescent="0.2">
      <c r="A8" s="210" t="s">
        <v>129</v>
      </c>
      <c r="B8" s="211"/>
      <c r="C8" s="211"/>
      <c r="D8" s="211"/>
      <c r="E8" s="211"/>
      <c r="F8" s="211"/>
      <c r="G8" s="211"/>
      <c r="H8" s="211"/>
      <c r="I8" s="211"/>
      <c r="J8" s="211"/>
      <c r="K8" s="211"/>
      <c r="L8" s="211"/>
      <c r="M8" s="211"/>
      <c r="N8" s="211"/>
      <c r="O8" s="211"/>
      <c r="P8" s="211"/>
      <c r="Q8" s="211"/>
    </row>
    <row r="9" spans="1:27" s="19" customFormat="1" ht="12.75" customHeight="1" x14ac:dyDescent="0.25">
      <c r="A9" s="210" t="s">
        <v>241</v>
      </c>
      <c r="B9" s="211"/>
      <c r="C9" s="211"/>
      <c r="D9" s="211"/>
      <c r="E9" s="211"/>
      <c r="F9" s="211"/>
      <c r="G9" s="211"/>
      <c r="H9" s="211"/>
      <c r="I9" s="211"/>
      <c r="J9" s="211"/>
      <c r="K9" s="211"/>
      <c r="L9" s="211"/>
      <c r="M9" s="211"/>
      <c r="N9" s="211"/>
      <c r="O9" s="211"/>
      <c r="P9" s="211"/>
      <c r="Q9" s="211"/>
    </row>
    <row r="10" spans="1:27" s="19" customFormat="1" x14ac:dyDescent="0.2">
      <c r="A10" s="105"/>
      <c r="B10" s="106"/>
      <c r="C10" s="106"/>
      <c r="D10" s="106"/>
      <c r="E10" s="106"/>
      <c r="F10" s="106"/>
      <c r="G10" s="106"/>
      <c r="H10" s="106"/>
      <c r="I10" s="106"/>
      <c r="J10" s="106"/>
    </row>
    <row r="11" spans="1:27" x14ac:dyDescent="0.2">
      <c r="A11" s="21"/>
      <c r="B11" s="22"/>
      <c r="C11" s="22"/>
      <c r="D11" s="22"/>
      <c r="E11" s="22"/>
      <c r="F11" s="22"/>
      <c r="G11" s="22"/>
      <c r="H11" s="22"/>
      <c r="I11" s="22"/>
      <c r="J11" s="22"/>
      <c r="K11" s="23"/>
      <c r="O11" s="23"/>
      <c r="P11" s="23"/>
      <c r="Q11" s="23"/>
    </row>
    <row r="12" spans="1:27" ht="15" customHeight="1" x14ac:dyDescent="0.2">
      <c r="A12" s="221" t="s">
        <v>95</v>
      </c>
      <c r="B12" s="215" t="s">
        <v>96</v>
      </c>
      <c r="C12" s="225" t="s">
        <v>130</v>
      </c>
      <c r="D12" s="235"/>
      <c r="E12" s="235"/>
      <c r="F12" s="227" t="s">
        <v>118</v>
      </c>
      <c r="G12" s="223"/>
      <c r="H12" s="223"/>
      <c r="I12" s="227" t="s">
        <v>119</v>
      </c>
      <c r="J12" s="223"/>
      <c r="K12" s="223"/>
      <c r="L12" s="217" t="s">
        <v>120</v>
      </c>
      <c r="M12" s="217"/>
      <c r="N12" s="217"/>
      <c r="O12" s="223" t="s">
        <v>121</v>
      </c>
      <c r="P12" s="223"/>
      <c r="Q12" s="223"/>
    </row>
    <row r="13" spans="1:27" s="103" customFormat="1" ht="27.75" x14ac:dyDescent="0.2">
      <c r="A13" s="222"/>
      <c r="B13" s="216"/>
      <c r="C13" s="133" t="s">
        <v>131</v>
      </c>
      <c r="D13" s="133" t="s">
        <v>132</v>
      </c>
      <c r="E13" s="102" t="s">
        <v>133</v>
      </c>
      <c r="F13" s="133" t="s">
        <v>131</v>
      </c>
      <c r="G13" s="133" t="s">
        <v>134</v>
      </c>
      <c r="H13" s="102" t="s">
        <v>133</v>
      </c>
      <c r="I13" s="133" t="s">
        <v>131</v>
      </c>
      <c r="J13" s="133" t="s">
        <v>134</v>
      </c>
      <c r="K13" s="102" t="s">
        <v>133</v>
      </c>
      <c r="L13" s="133" t="s">
        <v>131</v>
      </c>
      <c r="M13" s="133" t="s">
        <v>134</v>
      </c>
      <c r="N13" s="102" t="s">
        <v>133</v>
      </c>
      <c r="O13" s="133" t="s">
        <v>131</v>
      </c>
      <c r="P13" s="133" t="s">
        <v>134</v>
      </c>
      <c r="Q13" s="102" t="s">
        <v>133</v>
      </c>
    </row>
    <row r="14" spans="1:27" x14ac:dyDescent="0.2">
      <c r="A14" s="203">
        <v>2009</v>
      </c>
      <c r="B14" s="107" t="s">
        <v>102</v>
      </c>
      <c r="C14" s="104">
        <v>55517.886499999993</v>
      </c>
      <c r="D14" s="104">
        <v>47007.199999999997</v>
      </c>
      <c r="E14" s="104">
        <v>24432.122500000001</v>
      </c>
      <c r="F14" s="110" t="s">
        <v>103</v>
      </c>
      <c r="G14" s="110" t="s">
        <v>103</v>
      </c>
      <c r="H14" s="110" t="s">
        <v>103</v>
      </c>
      <c r="I14" s="110" t="s">
        <v>103</v>
      </c>
      <c r="J14" s="110" t="s">
        <v>103</v>
      </c>
      <c r="K14" s="110" t="s">
        <v>103</v>
      </c>
      <c r="L14" s="110" t="s">
        <v>103</v>
      </c>
      <c r="M14" s="110" t="s">
        <v>103</v>
      </c>
      <c r="N14" s="110" t="s">
        <v>103</v>
      </c>
      <c r="O14" s="110" t="s">
        <v>103</v>
      </c>
      <c r="P14" s="110" t="s">
        <v>103</v>
      </c>
      <c r="Q14" s="110" t="s">
        <v>103</v>
      </c>
      <c r="S14" s="113"/>
      <c r="T14" s="113"/>
      <c r="U14" s="113"/>
      <c r="V14" s="113"/>
      <c r="X14" s="113"/>
      <c r="Y14" s="113"/>
      <c r="Z14" s="113"/>
      <c r="AA14" s="113"/>
    </row>
    <row r="15" spans="1:27" x14ac:dyDescent="0.2">
      <c r="A15" s="203"/>
      <c r="B15" s="107" t="s">
        <v>104</v>
      </c>
      <c r="C15" s="104">
        <v>59484.432499999995</v>
      </c>
      <c r="D15" s="104">
        <v>53324.015000000007</v>
      </c>
      <c r="E15" s="104">
        <v>24128.747500000001</v>
      </c>
      <c r="F15" s="110">
        <v>7.1446271644364678</v>
      </c>
      <c r="G15" s="110">
        <v>14.399420906102245</v>
      </c>
      <c r="H15" s="110">
        <v>-1.2417054637803182</v>
      </c>
      <c r="I15" s="110" t="s">
        <v>103</v>
      </c>
      <c r="J15" s="110" t="s">
        <v>103</v>
      </c>
      <c r="K15" s="110" t="s">
        <v>103</v>
      </c>
      <c r="L15" s="110" t="s">
        <v>103</v>
      </c>
      <c r="M15" s="110" t="s">
        <v>103</v>
      </c>
      <c r="N15" s="110" t="s">
        <v>103</v>
      </c>
      <c r="O15" s="110" t="s">
        <v>103</v>
      </c>
      <c r="P15" s="110" t="s">
        <v>103</v>
      </c>
      <c r="Q15" s="110" t="s">
        <v>103</v>
      </c>
      <c r="S15" s="113"/>
      <c r="T15" s="113"/>
      <c r="U15" s="113"/>
      <c r="V15" s="113"/>
      <c r="X15" s="113"/>
      <c r="Y15" s="113"/>
      <c r="Z15" s="113"/>
      <c r="AA15" s="113"/>
    </row>
    <row r="16" spans="1:27" x14ac:dyDescent="0.2">
      <c r="A16" s="203"/>
      <c r="B16" s="107" t="s">
        <v>105</v>
      </c>
      <c r="C16" s="104">
        <v>61461.767500000002</v>
      </c>
      <c r="D16" s="104">
        <v>43303.360000000001</v>
      </c>
      <c r="E16" s="104">
        <v>18206.13</v>
      </c>
      <c r="F16" s="110">
        <v>3.3241218196038202</v>
      </c>
      <c r="G16" s="110">
        <v>-19.95199460221756</v>
      </c>
      <c r="H16" s="110">
        <v>-24.545896963777338</v>
      </c>
      <c r="I16" s="110" t="s">
        <v>103</v>
      </c>
      <c r="J16" s="110" t="s">
        <v>103</v>
      </c>
      <c r="K16" s="110" t="s">
        <v>103</v>
      </c>
      <c r="L16" s="110" t="s">
        <v>103</v>
      </c>
      <c r="M16" s="110" t="s">
        <v>103</v>
      </c>
      <c r="N16" s="110" t="s">
        <v>103</v>
      </c>
      <c r="O16" s="110" t="s">
        <v>103</v>
      </c>
      <c r="P16" s="110" t="s">
        <v>103</v>
      </c>
      <c r="Q16" s="110" t="s">
        <v>103</v>
      </c>
      <c r="S16" s="113"/>
      <c r="T16" s="113"/>
      <c r="U16" s="113"/>
      <c r="V16" s="113"/>
      <c r="X16" s="113"/>
      <c r="Y16" s="113"/>
      <c r="Z16" s="113"/>
      <c r="AA16" s="113"/>
    </row>
    <row r="17" spans="1:27" x14ac:dyDescent="0.2">
      <c r="A17" s="203"/>
      <c r="B17" s="107" t="s">
        <v>106</v>
      </c>
      <c r="C17" s="104">
        <v>65001.41</v>
      </c>
      <c r="D17" s="104">
        <v>53036.499999999993</v>
      </c>
      <c r="E17" s="104">
        <v>21250.260000000002</v>
      </c>
      <c r="F17" s="110">
        <v>5.7590964984858273</v>
      </c>
      <c r="G17" s="110">
        <v>22.511956174696259</v>
      </c>
      <c r="H17" s="110">
        <v>16.720357374137173</v>
      </c>
      <c r="I17" s="110" t="s">
        <v>103</v>
      </c>
      <c r="J17" s="110" t="s">
        <v>103</v>
      </c>
      <c r="K17" s="110" t="s">
        <v>103</v>
      </c>
      <c r="L17" s="110" t="s">
        <v>103</v>
      </c>
      <c r="M17" s="110" t="s">
        <v>103</v>
      </c>
      <c r="N17" s="110" t="s">
        <v>103</v>
      </c>
      <c r="O17" s="110" t="s">
        <v>103</v>
      </c>
      <c r="P17" s="110" t="s">
        <v>103</v>
      </c>
      <c r="Q17" s="110" t="s">
        <v>103</v>
      </c>
      <c r="S17" s="113"/>
      <c r="T17" s="113"/>
      <c r="U17" s="113"/>
      <c r="V17" s="113"/>
      <c r="X17" s="113"/>
      <c r="Y17" s="113"/>
      <c r="Z17" s="113"/>
      <c r="AA17" s="113"/>
    </row>
    <row r="18" spans="1:27" x14ac:dyDescent="0.2">
      <c r="A18" s="203"/>
      <c r="B18" s="107" t="s">
        <v>107</v>
      </c>
      <c r="C18" s="104">
        <v>56798.039500000028</v>
      </c>
      <c r="D18" s="104">
        <v>55873.845000000001</v>
      </c>
      <c r="E18" s="104">
        <v>21559.432499999999</v>
      </c>
      <c r="F18" s="110">
        <v>-12.62029623665083</v>
      </c>
      <c r="G18" s="110">
        <v>5.4410056615647351</v>
      </c>
      <c r="H18" s="110">
        <v>1.4549116104932258</v>
      </c>
      <c r="I18" s="110" t="s">
        <v>103</v>
      </c>
      <c r="J18" s="110" t="s">
        <v>103</v>
      </c>
      <c r="K18" s="110" t="s">
        <v>103</v>
      </c>
      <c r="L18" s="110" t="s">
        <v>103</v>
      </c>
      <c r="M18" s="110" t="s">
        <v>103</v>
      </c>
      <c r="N18" s="110" t="s">
        <v>103</v>
      </c>
      <c r="O18" s="110" t="s">
        <v>103</v>
      </c>
      <c r="P18" s="110" t="s">
        <v>103</v>
      </c>
      <c r="Q18" s="110" t="s">
        <v>103</v>
      </c>
      <c r="S18" s="113"/>
      <c r="T18" s="113"/>
      <c r="U18" s="113"/>
      <c r="V18" s="113"/>
      <c r="X18" s="113"/>
      <c r="Y18" s="113"/>
      <c r="Z18" s="113"/>
      <c r="AA18" s="113"/>
    </row>
    <row r="19" spans="1:27" x14ac:dyDescent="0.2">
      <c r="A19" s="203"/>
      <c r="B19" s="107" t="s">
        <v>108</v>
      </c>
      <c r="C19" s="104">
        <v>70204.694999999949</v>
      </c>
      <c r="D19" s="104">
        <v>57170.462500000001</v>
      </c>
      <c r="E19" s="104">
        <v>21631.797500000001</v>
      </c>
      <c r="F19" s="110">
        <v>23.604081440169988</v>
      </c>
      <c r="G19" s="110">
        <v>3.8099480125777241</v>
      </c>
      <c r="H19" s="110">
        <v>0.33565354746698528</v>
      </c>
      <c r="I19" s="110" t="s">
        <v>103</v>
      </c>
      <c r="J19" s="110" t="s">
        <v>103</v>
      </c>
      <c r="K19" s="110" t="s">
        <v>103</v>
      </c>
      <c r="L19" s="110" t="s">
        <v>103</v>
      </c>
      <c r="M19" s="110" t="s">
        <v>103</v>
      </c>
      <c r="N19" s="110" t="s">
        <v>103</v>
      </c>
      <c r="O19" s="110" t="s">
        <v>103</v>
      </c>
      <c r="P19" s="110" t="s">
        <v>103</v>
      </c>
      <c r="Q19" s="110" t="s">
        <v>103</v>
      </c>
      <c r="S19" s="113"/>
      <c r="T19" s="113"/>
      <c r="U19" s="113"/>
      <c r="V19" s="113"/>
      <c r="X19" s="113"/>
      <c r="Y19" s="113"/>
      <c r="Z19" s="113"/>
      <c r="AA19" s="113"/>
    </row>
    <row r="20" spans="1:27" x14ac:dyDescent="0.2">
      <c r="A20" s="203"/>
      <c r="B20" s="107" t="s">
        <v>109</v>
      </c>
      <c r="C20" s="104">
        <v>61283.611499999999</v>
      </c>
      <c r="D20" s="104">
        <v>53043.337500000001</v>
      </c>
      <c r="E20" s="104">
        <v>21553.377500000002</v>
      </c>
      <c r="F20" s="110">
        <v>-12.707246288869934</v>
      </c>
      <c r="G20" s="110">
        <v>-7.8165702688329119</v>
      </c>
      <c r="H20" s="110">
        <v>-0.36252188473934188</v>
      </c>
      <c r="I20" s="110" t="s">
        <v>103</v>
      </c>
      <c r="J20" s="110" t="s">
        <v>103</v>
      </c>
      <c r="K20" s="110" t="s">
        <v>103</v>
      </c>
      <c r="L20" s="110" t="s">
        <v>103</v>
      </c>
      <c r="M20" s="110" t="s">
        <v>103</v>
      </c>
      <c r="N20" s="110" t="s">
        <v>103</v>
      </c>
      <c r="O20" s="110" t="s">
        <v>103</v>
      </c>
      <c r="P20" s="110" t="s">
        <v>103</v>
      </c>
      <c r="Q20" s="110" t="s">
        <v>103</v>
      </c>
      <c r="S20" s="113"/>
      <c r="T20" s="113"/>
      <c r="U20" s="113"/>
      <c r="V20" s="113"/>
      <c r="X20" s="113"/>
      <c r="Y20" s="113"/>
      <c r="Z20" s="113"/>
      <c r="AA20" s="113"/>
    </row>
    <row r="21" spans="1:27" x14ac:dyDescent="0.2">
      <c r="A21" s="203"/>
      <c r="B21" s="107" t="s">
        <v>110</v>
      </c>
      <c r="C21" s="104">
        <v>59265.607499999998</v>
      </c>
      <c r="D21" s="104">
        <v>52420.38</v>
      </c>
      <c r="E21" s="104">
        <v>17925.642500000002</v>
      </c>
      <c r="F21" s="110">
        <v>-3.2928934026676959</v>
      </c>
      <c r="G21" s="110">
        <v>-1.8252525164646927</v>
      </c>
      <c r="H21" s="110">
        <v>-16.831399162381857</v>
      </c>
      <c r="I21" s="110" t="s">
        <v>103</v>
      </c>
      <c r="J21" s="110" t="s">
        <v>103</v>
      </c>
      <c r="K21" s="110" t="s">
        <v>103</v>
      </c>
      <c r="L21" s="110" t="s">
        <v>103</v>
      </c>
      <c r="M21" s="110" t="s">
        <v>103</v>
      </c>
      <c r="N21" s="110" t="s">
        <v>103</v>
      </c>
      <c r="O21" s="110" t="s">
        <v>103</v>
      </c>
      <c r="P21" s="110" t="s">
        <v>103</v>
      </c>
      <c r="Q21" s="110" t="s">
        <v>103</v>
      </c>
      <c r="S21" s="113"/>
      <c r="T21" s="113"/>
      <c r="U21" s="113"/>
      <c r="V21" s="113"/>
      <c r="X21" s="113"/>
      <c r="Y21" s="113"/>
      <c r="Z21" s="113"/>
      <c r="AA21" s="113"/>
    </row>
    <row r="22" spans="1:27" x14ac:dyDescent="0.2">
      <c r="A22" s="203"/>
      <c r="B22" s="107" t="s">
        <v>111</v>
      </c>
      <c r="C22" s="104">
        <v>56214.220000000008</v>
      </c>
      <c r="D22" s="104">
        <v>50824.622499999998</v>
      </c>
      <c r="E22" s="104">
        <v>15186.560000000001</v>
      </c>
      <c r="F22" s="110">
        <v>-5.148664847483408</v>
      </c>
      <c r="G22" s="110">
        <v>-2.4495436217821021</v>
      </c>
      <c r="H22" s="110">
        <v>-15.280247277050185</v>
      </c>
      <c r="I22" s="110" t="s">
        <v>103</v>
      </c>
      <c r="J22" s="110" t="s">
        <v>103</v>
      </c>
      <c r="K22" s="110" t="s">
        <v>103</v>
      </c>
      <c r="L22" s="110" t="s">
        <v>103</v>
      </c>
      <c r="M22" s="110" t="s">
        <v>103</v>
      </c>
      <c r="N22" s="110" t="s">
        <v>103</v>
      </c>
      <c r="O22" s="110" t="s">
        <v>103</v>
      </c>
      <c r="P22" s="110" t="s">
        <v>103</v>
      </c>
      <c r="Q22" s="110" t="s">
        <v>103</v>
      </c>
      <c r="S22" s="113"/>
      <c r="T22" s="113"/>
      <c r="U22" s="113"/>
      <c r="V22" s="113"/>
      <c r="X22" s="113"/>
      <c r="Y22" s="113"/>
      <c r="Z22" s="113"/>
      <c r="AA22" s="113"/>
    </row>
    <row r="23" spans="1:27" x14ac:dyDescent="0.2">
      <c r="A23" s="203">
        <v>2010</v>
      </c>
      <c r="B23" s="107" t="s">
        <v>112</v>
      </c>
      <c r="C23" s="104">
        <v>49796.294999999947</v>
      </c>
      <c r="D23" s="104">
        <v>45677.547500000001</v>
      </c>
      <c r="E23" s="104">
        <v>15592.135</v>
      </c>
      <c r="F23" s="110">
        <v>-11.416906611885857</v>
      </c>
      <c r="G23" s="110">
        <v>-11.472367175705568</v>
      </c>
      <c r="H23" s="110">
        <v>2.6706179674659714</v>
      </c>
      <c r="I23" s="110" t="s">
        <v>103</v>
      </c>
      <c r="J23" s="110" t="s">
        <v>103</v>
      </c>
      <c r="K23" s="110" t="s">
        <v>103</v>
      </c>
      <c r="L23" s="110" t="s">
        <v>103</v>
      </c>
      <c r="M23" s="110" t="s">
        <v>103</v>
      </c>
      <c r="N23" s="110" t="s">
        <v>103</v>
      </c>
      <c r="O23" s="110" t="s">
        <v>103</v>
      </c>
      <c r="P23" s="110" t="s">
        <v>103</v>
      </c>
      <c r="Q23" s="110" t="s">
        <v>103</v>
      </c>
      <c r="S23" s="113"/>
      <c r="T23" s="113"/>
      <c r="U23" s="113"/>
      <c r="V23" s="113"/>
      <c r="X23" s="113"/>
      <c r="Y23" s="113"/>
      <c r="Z23" s="113"/>
      <c r="AA23" s="113"/>
    </row>
    <row r="24" spans="1:27" x14ac:dyDescent="0.2">
      <c r="A24" s="203"/>
      <c r="B24" s="107" t="s">
        <v>113</v>
      </c>
      <c r="C24" s="104">
        <v>55743.824999999997</v>
      </c>
      <c r="D24" s="104">
        <v>61462.270000000004</v>
      </c>
      <c r="E24" s="104">
        <v>18680.728999999999</v>
      </c>
      <c r="F24" s="110">
        <v>11.943719909282514</v>
      </c>
      <c r="G24" s="110">
        <v>36.725796241865382</v>
      </c>
      <c r="H24" s="110">
        <v>19.80866635646754</v>
      </c>
      <c r="I24" s="110" t="s">
        <v>103</v>
      </c>
      <c r="J24" s="110" t="s">
        <v>103</v>
      </c>
      <c r="K24" s="110" t="s">
        <v>103</v>
      </c>
      <c r="L24" s="110" t="s">
        <v>103</v>
      </c>
      <c r="M24" s="110" t="s">
        <v>103</v>
      </c>
      <c r="N24" s="110" t="s">
        <v>103</v>
      </c>
      <c r="O24" s="110" t="s">
        <v>103</v>
      </c>
      <c r="P24" s="110" t="s">
        <v>103</v>
      </c>
      <c r="Q24" s="110" t="s">
        <v>103</v>
      </c>
      <c r="S24" s="113"/>
      <c r="T24" s="113"/>
      <c r="U24" s="113"/>
      <c r="V24" s="113"/>
      <c r="X24" s="113"/>
      <c r="Y24" s="113"/>
      <c r="Z24" s="113"/>
      <c r="AA24" s="113"/>
    </row>
    <row r="25" spans="1:27" x14ac:dyDescent="0.2">
      <c r="A25" s="203"/>
      <c r="B25" s="107" t="s">
        <v>114</v>
      </c>
      <c r="C25" s="104">
        <v>58539.24</v>
      </c>
      <c r="D25" s="104">
        <v>51555.037499999999</v>
      </c>
      <c r="E25" s="104">
        <v>19682.36</v>
      </c>
      <c r="F25" s="110">
        <v>5.0147527551257953</v>
      </c>
      <c r="G25" s="110">
        <v>-18.19458119182633</v>
      </c>
      <c r="H25" s="110">
        <v>5.361841071619855</v>
      </c>
      <c r="I25" s="110" t="s">
        <v>103</v>
      </c>
      <c r="J25" s="110" t="s">
        <v>103</v>
      </c>
      <c r="K25" s="110" t="s">
        <v>103</v>
      </c>
      <c r="L25" s="110" t="s">
        <v>103</v>
      </c>
      <c r="M25" s="110" t="s">
        <v>103</v>
      </c>
      <c r="N25" s="110" t="s">
        <v>103</v>
      </c>
      <c r="O25" s="110" t="s">
        <v>103</v>
      </c>
      <c r="P25" s="110" t="s">
        <v>103</v>
      </c>
      <c r="Q25" s="110" t="s">
        <v>103</v>
      </c>
      <c r="S25" s="113"/>
      <c r="T25" s="113"/>
      <c r="U25" s="113"/>
      <c r="V25" s="113"/>
      <c r="X25" s="113"/>
      <c r="Y25" s="113"/>
      <c r="Z25" s="113"/>
      <c r="AA25" s="113"/>
    </row>
    <row r="26" spans="1:27" x14ac:dyDescent="0.2">
      <c r="A26" s="203"/>
      <c r="B26" s="107" t="s">
        <v>102</v>
      </c>
      <c r="C26" s="104">
        <v>51529.060000000005</v>
      </c>
      <c r="D26" s="104">
        <v>48000.75</v>
      </c>
      <c r="E26" s="104">
        <v>17179.022499999999</v>
      </c>
      <c r="F26" s="110">
        <v>-11.975181092204124</v>
      </c>
      <c r="G26" s="110">
        <v>-5.5639781512007547</v>
      </c>
      <c r="H26" s="110">
        <v>-12.718685665743346</v>
      </c>
      <c r="I26" s="110" t="s">
        <v>103</v>
      </c>
      <c r="J26" s="110" t="s">
        <v>103</v>
      </c>
      <c r="K26" s="110" t="s">
        <v>103</v>
      </c>
      <c r="L26" s="110">
        <v>-7.1847592757335761</v>
      </c>
      <c r="M26" s="110">
        <v>1.3753480072411506</v>
      </c>
      <c r="N26" s="110">
        <v>-29.686737204268688</v>
      </c>
      <c r="O26" s="110" t="s">
        <v>103</v>
      </c>
      <c r="P26" s="110" t="s">
        <v>103</v>
      </c>
      <c r="Q26" s="110" t="s">
        <v>103</v>
      </c>
      <c r="S26" s="113"/>
      <c r="T26" s="113"/>
      <c r="U26" s="113"/>
      <c r="V26" s="113"/>
      <c r="X26" s="113"/>
      <c r="Y26" s="113"/>
      <c r="Z26" s="113"/>
      <c r="AA26" s="113"/>
    </row>
    <row r="27" spans="1:27" x14ac:dyDescent="0.2">
      <c r="A27" s="203"/>
      <c r="B27" s="107" t="s">
        <v>104</v>
      </c>
      <c r="C27" s="104">
        <v>59486.714999999997</v>
      </c>
      <c r="D27" s="104">
        <v>52320.212500000001</v>
      </c>
      <c r="E27" s="104">
        <v>18153.732500000002</v>
      </c>
      <c r="F27" s="110">
        <v>15.443043207075746</v>
      </c>
      <c r="G27" s="110">
        <v>10.987940746263858</v>
      </c>
      <c r="H27" s="110">
        <v>5.673838543491061</v>
      </c>
      <c r="I27" s="110" t="s">
        <v>103</v>
      </c>
      <c r="J27" s="110" t="s">
        <v>103</v>
      </c>
      <c r="K27" s="110" t="s">
        <v>103</v>
      </c>
      <c r="L27" s="110">
        <v>3.8371383975110973E-3</v>
      </c>
      <c r="M27" s="110">
        <v>-1.6477441175631991</v>
      </c>
      <c r="N27" s="110">
        <v>-24.763054940999318</v>
      </c>
      <c r="O27" s="110" t="s">
        <v>103</v>
      </c>
      <c r="P27" s="110" t="s">
        <v>103</v>
      </c>
      <c r="Q27" s="110" t="s">
        <v>103</v>
      </c>
      <c r="S27" s="113"/>
      <c r="T27" s="113"/>
      <c r="U27" s="113"/>
      <c r="V27" s="113"/>
      <c r="X27" s="113"/>
      <c r="Y27" s="113"/>
      <c r="Z27" s="113"/>
      <c r="AA27" s="113"/>
    </row>
    <row r="28" spans="1:27" x14ac:dyDescent="0.2">
      <c r="A28" s="203"/>
      <c r="B28" s="107" t="s">
        <v>105</v>
      </c>
      <c r="C28" s="104">
        <v>60472.714999999997</v>
      </c>
      <c r="D28" s="104">
        <v>53005.447499999995</v>
      </c>
      <c r="E28" s="104">
        <v>19425.172500000001</v>
      </c>
      <c r="F28" s="110">
        <v>1.6575129421753987</v>
      </c>
      <c r="G28" s="110">
        <v>1.6603051451460571</v>
      </c>
      <c r="H28" s="110">
        <v>7.0037387628136383</v>
      </c>
      <c r="I28" s="110" t="s">
        <v>103</v>
      </c>
      <c r="J28" s="110" t="s">
        <v>103</v>
      </c>
      <c r="K28" s="110" t="s">
        <v>103</v>
      </c>
      <c r="L28" s="110">
        <v>-1.6092158430035419</v>
      </c>
      <c r="M28" s="110">
        <v>24.906551950125166</v>
      </c>
      <c r="N28" s="110">
        <v>6.6957804871216497</v>
      </c>
      <c r="O28" s="110" t="s">
        <v>103</v>
      </c>
      <c r="P28" s="110" t="s">
        <v>103</v>
      </c>
      <c r="Q28" s="110" t="s">
        <v>103</v>
      </c>
      <c r="S28" s="113"/>
      <c r="T28" s="113"/>
      <c r="U28" s="113"/>
      <c r="V28" s="113"/>
      <c r="X28" s="113"/>
      <c r="Y28" s="113"/>
      <c r="Z28" s="113"/>
      <c r="AA28" s="113"/>
    </row>
    <row r="29" spans="1:27" x14ac:dyDescent="0.2">
      <c r="A29" s="203"/>
      <c r="B29" s="107" t="s">
        <v>106</v>
      </c>
      <c r="C29" s="104">
        <v>64501.792499999996</v>
      </c>
      <c r="D29" s="104">
        <v>61148.897499999999</v>
      </c>
      <c r="E29" s="104">
        <v>19761.310000000001</v>
      </c>
      <c r="F29" s="110">
        <v>6.6626370256404055</v>
      </c>
      <c r="G29" s="110">
        <v>16.024347429270101</v>
      </c>
      <c r="H29" s="110">
        <v>1.730422213753835</v>
      </c>
      <c r="I29" s="110" t="s">
        <v>103</v>
      </c>
      <c r="J29" s="110" t="s">
        <v>103</v>
      </c>
      <c r="K29" s="110" t="s">
        <v>103</v>
      </c>
      <c r="L29" s="110">
        <v>-0.76862563442855469</v>
      </c>
      <c r="M29" s="110">
        <v>18.292137617885285</v>
      </c>
      <c r="N29" s="110">
        <v>-7.0067377999139762</v>
      </c>
      <c r="O29" s="110" t="s">
        <v>103</v>
      </c>
      <c r="P29" s="110" t="s">
        <v>103</v>
      </c>
      <c r="Q29" s="110" t="s">
        <v>103</v>
      </c>
      <c r="S29" s="113"/>
      <c r="T29" s="113"/>
      <c r="U29" s="113"/>
      <c r="V29" s="113"/>
      <c r="X29" s="113"/>
      <c r="Y29" s="113"/>
      <c r="Z29" s="113"/>
      <c r="AA29" s="113"/>
    </row>
    <row r="30" spans="1:27" x14ac:dyDescent="0.2">
      <c r="A30" s="203"/>
      <c r="B30" s="107" t="s">
        <v>107</v>
      </c>
      <c r="C30" s="104">
        <v>64311.615000000005</v>
      </c>
      <c r="D30" s="104">
        <v>55413.465000000004</v>
      </c>
      <c r="E30" s="104">
        <v>18850.092499999999</v>
      </c>
      <c r="F30" s="110">
        <v>-0.29484064338211047</v>
      </c>
      <c r="G30" s="110">
        <v>-11.279043394814847</v>
      </c>
      <c r="H30" s="110">
        <v>-4.6111188984940927</v>
      </c>
      <c r="I30" s="110" t="s">
        <v>103</v>
      </c>
      <c r="J30" s="110" t="s">
        <v>103</v>
      </c>
      <c r="K30" s="110" t="s">
        <v>103</v>
      </c>
      <c r="L30" s="110">
        <v>13.228582475984885</v>
      </c>
      <c r="M30" s="110">
        <v>-0.46574819272029444</v>
      </c>
      <c r="N30" s="110">
        <v>-12.566842842454228</v>
      </c>
      <c r="O30" s="110" t="s">
        <v>103</v>
      </c>
      <c r="P30" s="110" t="s">
        <v>103</v>
      </c>
      <c r="Q30" s="110" t="s">
        <v>103</v>
      </c>
      <c r="S30" s="113"/>
      <c r="T30" s="113"/>
      <c r="U30" s="113"/>
      <c r="V30" s="113"/>
      <c r="X30" s="113"/>
      <c r="Y30" s="113"/>
      <c r="Z30" s="113"/>
      <c r="AA30" s="113"/>
    </row>
    <row r="31" spans="1:27" x14ac:dyDescent="0.2">
      <c r="A31" s="203"/>
      <c r="B31" s="107" t="s">
        <v>108</v>
      </c>
      <c r="C31" s="104">
        <v>67049.899999999994</v>
      </c>
      <c r="D31" s="104">
        <v>57204.279999999992</v>
      </c>
      <c r="E31" s="104">
        <v>21712.5</v>
      </c>
      <c r="F31" s="110">
        <v>4.2578389611269918</v>
      </c>
      <c r="G31" s="110">
        <v>1.8802105872661068</v>
      </c>
      <c r="H31" s="110">
        <v>15.18511116059511</v>
      </c>
      <c r="I31" s="110" t="s">
        <v>103</v>
      </c>
      <c r="J31" s="110" t="s">
        <v>103</v>
      </c>
      <c r="K31" s="110" t="s">
        <v>103</v>
      </c>
      <c r="L31" s="110">
        <v>-4.4937094306868763</v>
      </c>
      <c r="M31" s="110">
        <v>-2.3160041122168185</v>
      </c>
      <c r="N31" s="110">
        <v>0.37307348129529405</v>
      </c>
      <c r="O31" s="110" t="s">
        <v>103</v>
      </c>
      <c r="P31" s="110" t="s">
        <v>103</v>
      </c>
      <c r="Q31" s="110" t="s">
        <v>103</v>
      </c>
      <c r="S31" s="113"/>
      <c r="T31" s="113"/>
      <c r="U31" s="113"/>
      <c r="V31" s="113"/>
      <c r="X31" s="113"/>
      <c r="Y31" s="113"/>
      <c r="Z31" s="113"/>
      <c r="AA31" s="113"/>
    </row>
    <row r="32" spans="1:27" x14ac:dyDescent="0.2">
      <c r="A32" s="203"/>
      <c r="B32" s="107" t="s">
        <v>109</v>
      </c>
      <c r="C32" s="104">
        <v>65595.117499999993</v>
      </c>
      <c r="D32" s="104">
        <v>59675.145000000004</v>
      </c>
      <c r="E32" s="104">
        <v>24051.425000000003</v>
      </c>
      <c r="F32" s="110">
        <v>-2.1697012225223355</v>
      </c>
      <c r="G32" s="110">
        <v>7.243612308128089</v>
      </c>
      <c r="H32" s="110">
        <v>10.772251007484179</v>
      </c>
      <c r="I32" s="110" t="s">
        <v>103</v>
      </c>
      <c r="J32" s="110" t="s">
        <v>103</v>
      </c>
      <c r="K32" s="110" t="s">
        <v>103</v>
      </c>
      <c r="L32" s="110">
        <v>7.0353327659222531</v>
      </c>
      <c r="M32" s="110">
        <v>13.642816439452599</v>
      </c>
      <c r="N32" s="110">
        <v>11.590051257627731</v>
      </c>
      <c r="O32" s="110" t="s">
        <v>103</v>
      </c>
      <c r="P32" s="110" t="s">
        <v>103</v>
      </c>
      <c r="Q32" s="110" t="s">
        <v>103</v>
      </c>
      <c r="S32" s="113"/>
      <c r="T32" s="113"/>
      <c r="U32" s="113"/>
      <c r="V32" s="113"/>
      <c r="X32" s="113"/>
      <c r="Y32" s="113"/>
      <c r="Z32" s="113"/>
      <c r="AA32" s="113"/>
    </row>
    <row r="33" spans="1:27" x14ac:dyDescent="0.2">
      <c r="A33" s="203"/>
      <c r="B33" s="107" t="s">
        <v>110</v>
      </c>
      <c r="C33" s="104">
        <v>59175.735000000001</v>
      </c>
      <c r="D33" s="104">
        <v>61906.8825</v>
      </c>
      <c r="E33" s="104">
        <v>23431.645</v>
      </c>
      <c r="F33" s="110">
        <v>-9.7863724384669286</v>
      </c>
      <c r="G33" s="110">
        <v>4.3233000863065696</v>
      </c>
      <c r="H33" s="110">
        <v>-2.5768951319932287</v>
      </c>
      <c r="I33" s="110" t="s">
        <v>103</v>
      </c>
      <c r="J33" s="110" t="s">
        <v>103</v>
      </c>
      <c r="K33" s="110" t="s">
        <v>103</v>
      </c>
      <c r="L33" s="110">
        <v>-0.15164359869254129</v>
      </c>
      <c r="M33" s="110">
        <v>20.760113429926008</v>
      </c>
      <c r="N33" s="110">
        <v>30.715788848293712</v>
      </c>
      <c r="O33" s="110" t="s">
        <v>103</v>
      </c>
      <c r="P33" s="110" t="s">
        <v>103</v>
      </c>
      <c r="Q33" s="110" t="s">
        <v>103</v>
      </c>
      <c r="S33" s="113"/>
      <c r="T33" s="113"/>
      <c r="U33" s="113"/>
      <c r="V33" s="113"/>
      <c r="X33" s="113"/>
      <c r="Y33" s="113"/>
      <c r="Z33" s="113"/>
      <c r="AA33" s="113"/>
    </row>
    <row r="34" spans="1:27" x14ac:dyDescent="0.2">
      <c r="A34" s="203"/>
      <c r="B34" s="107" t="s">
        <v>111</v>
      </c>
      <c r="C34" s="104">
        <v>53329.32</v>
      </c>
      <c r="D34" s="104">
        <v>57653.427499999998</v>
      </c>
      <c r="E34" s="104">
        <v>16318.361000000001</v>
      </c>
      <c r="F34" s="110">
        <v>-9.8797505430224035</v>
      </c>
      <c r="G34" s="110">
        <v>-7.992439738977442</v>
      </c>
      <c r="H34" s="110">
        <v>-30.35759546544854</v>
      </c>
      <c r="I34" s="110" t="s">
        <v>103</v>
      </c>
      <c r="J34" s="110" t="s">
        <v>103</v>
      </c>
      <c r="K34" s="110" t="s">
        <v>103</v>
      </c>
      <c r="L34" s="110">
        <v>-5.1319755037070873</v>
      </c>
      <c r="M34" s="110">
        <v>13.898425758803334</v>
      </c>
      <c r="N34" s="110">
        <v>7.4526489211513391</v>
      </c>
      <c r="O34" s="110" t="s">
        <v>103</v>
      </c>
      <c r="P34" s="110" t="s">
        <v>103</v>
      </c>
      <c r="Q34" s="110" t="s">
        <v>103</v>
      </c>
      <c r="S34" s="113"/>
      <c r="T34" s="113"/>
      <c r="U34" s="113"/>
      <c r="V34" s="113"/>
      <c r="X34" s="113"/>
      <c r="Y34" s="113"/>
      <c r="Z34" s="113"/>
      <c r="AA34" s="113"/>
    </row>
    <row r="35" spans="1:27" x14ac:dyDescent="0.2">
      <c r="A35" s="203">
        <v>2011</v>
      </c>
      <c r="B35" s="107" t="s">
        <v>112</v>
      </c>
      <c r="C35" s="104">
        <v>58241.924499999994</v>
      </c>
      <c r="D35" s="104">
        <v>52402.862499999996</v>
      </c>
      <c r="E35" s="104">
        <v>17844.767500000002</v>
      </c>
      <c r="F35" s="110">
        <v>9.2118266274537</v>
      </c>
      <c r="G35" s="110">
        <v>-9.3526894423715863</v>
      </c>
      <c r="H35" s="110">
        <v>9.3539204090410841</v>
      </c>
      <c r="I35" s="110">
        <v>16.960357191232923</v>
      </c>
      <c r="J35" s="110">
        <v>16.625573760398549</v>
      </c>
      <c r="K35" s="110">
        <v>14.447235737761389</v>
      </c>
      <c r="L35" s="110">
        <v>16.960357191232923</v>
      </c>
      <c r="M35" s="110">
        <v>16.625573760398549</v>
      </c>
      <c r="N35" s="110">
        <v>14.447235737761389</v>
      </c>
      <c r="O35" s="110" t="s">
        <v>103</v>
      </c>
      <c r="P35" s="110" t="s">
        <v>103</v>
      </c>
      <c r="Q35" s="110" t="s">
        <v>103</v>
      </c>
      <c r="S35" s="113"/>
      <c r="T35" s="113"/>
      <c r="U35" s="113"/>
      <c r="V35" s="113"/>
      <c r="X35" s="113"/>
      <c r="Y35" s="113"/>
      <c r="Z35" s="113"/>
      <c r="AA35" s="113"/>
    </row>
    <row r="36" spans="1:27" x14ac:dyDescent="0.2">
      <c r="A36" s="203"/>
      <c r="B36" s="107" t="s">
        <v>113</v>
      </c>
      <c r="C36" s="104">
        <v>64385.03</v>
      </c>
      <c r="D36" s="104">
        <v>49162.267500000002</v>
      </c>
      <c r="E36" s="104">
        <v>18354.075000000001</v>
      </c>
      <c r="F36" s="110">
        <v>10.547566126527986</v>
      </c>
      <c r="G36" s="110">
        <v>-5.6261991932633588</v>
      </c>
      <c r="H36" s="110">
        <v>2.8540999483462004</v>
      </c>
      <c r="I36" s="110">
        <v>16.189894894946178</v>
      </c>
      <c r="J36" s="110">
        <v>-4.239603782285073</v>
      </c>
      <c r="K36" s="110">
        <v>5.6195434965691682</v>
      </c>
      <c r="L36" s="110">
        <v>15.501636279892894</v>
      </c>
      <c r="M36" s="110">
        <v>-19.500204280653012</v>
      </c>
      <c r="N36" s="110">
        <v>-1.7486148426006265</v>
      </c>
      <c r="O36" s="110" t="s">
        <v>103</v>
      </c>
      <c r="P36" s="110" t="s">
        <v>103</v>
      </c>
      <c r="Q36" s="110" t="s">
        <v>103</v>
      </c>
      <c r="S36" s="113"/>
      <c r="T36" s="113"/>
      <c r="U36" s="113"/>
      <c r="V36" s="113"/>
      <c r="X36" s="113"/>
      <c r="Y36" s="113"/>
      <c r="Z36" s="113"/>
      <c r="AA36" s="113"/>
    </row>
    <row r="37" spans="1:27" x14ac:dyDescent="0.2">
      <c r="A37" s="203"/>
      <c r="B37" s="107" t="s">
        <v>114</v>
      </c>
      <c r="C37" s="104">
        <v>71372.460000000006</v>
      </c>
      <c r="D37" s="104">
        <v>61113.264999999999</v>
      </c>
      <c r="E37" s="104">
        <v>19605.8125</v>
      </c>
      <c r="F37" s="110">
        <v>10.852569300658876</v>
      </c>
      <c r="G37" s="110">
        <v>24.105373429087116</v>
      </c>
      <c r="H37" s="110">
        <v>6.8199432551081962</v>
      </c>
      <c r="I37" s="110">
        <v>18.235111655725689</v>
      </c>
      <c r="J37" s="110">
        <v>4.2200328679130816</v>
      </c>
      <c r="K37" s="110">
        <v>3.4277144322484743</v>
      </c>
      <c r="L37" s="110">
        <v>21.922423318102545</v>
      </c>
      <c r="M37" s="110">
        <v>22.124638615218227</v>
      </c>
      <c r="N37" s="110">
        <v>-0.38891423589447749</v>
      </c>
      <c r="O37" s="110">
        <v>4.2492437344446854</v>
      </c>
      <c r="P37" s="110">
        <v>8.0755567691946695</v>
      </c>
      <c r="Q37" s="110">
        <v>-2.1437656402390814</v>
      </c>
      <c r="S37" s="113"/>
      <c r="T37" s="113"/>
      <c r="U37" s="113"/>
      <c r="V37" s="113"/>
      <c r="X37" s="113"/>
      <c r="Y37" s="113"/>
      <c r="Z37" s="113"/>
      <c r="AA37" s="113"/>
    </row>
    <row r="38" spans="1:27" x14ac:dyDescent="0.2">
      <c r="A38" s="203"/>
      <c r="B38" s="107" t="s">
        <v>102</v>
      </c>
      <c r="C38" s="104">
        <v>65628.815000000002</v>
      </c>
      <c r="D38" s="104">
        <v>54009.604999999996</v>
      </c>
      <c r="E38" s="104">
        <v>16653.057499999999</v>
      </c>
      <c r="F38" s="110">
        <v>-8.0474247349748058</v>
      </c>
      <c r="G38" s="110">
        <v>-11.240026582320917</v>
      </c>
      <c r="H38" s="110">
        <v>-15.060610214445337</v>
      </c>
      <c r="I38" s="110">
        <v>20.416554000998708</v>
      </c>
      <c r="J38" s="110">
        <v>6.6768045191504921</v>
      </c>
      <c r="K38" s="110">
        <v>1.860518758710672</v>
      </c>
      <c r="L38" s="110">
        <v>27.362725033214264</v>
      </c>
      <c r="M38" s="110">
        <v>14.784374277073198</v>
      </c>
      <c r="N38" s="110">
        <v>-3.061670127040117</v>
      </c>
      <c r="O38" s="110">
        <v>6.8378587489057896</v>
      </c>
      <c r="P38" s="110">
        <v>9.0922720727085515</v>
      </c>
      <c r="Q38" s="110">
        <v>0.68182257724966888</v>
      </c>
      <c r="S38" s="113"/>
      <c r="T38" s="113"/>
      <c r="U38" s="113"/>
      <c r="V38" s="113"/>
      <c r="X38" s="113"/>
      <c r="Y38" s="113"/>
      <c r="Z38" s="113"/>
      <c r="AA38" s="113"/>
    </row>
    <row r="39" spans="1:27" x14ac:dyDescent="0.2">
      <c r="A39" s="203"/>
      <c r="B39" s="107" t="s">
        <v>104</v>
      </c>
      <c r="C39" s="104">
        <v>75291.0625</v>
      </c>
      <c r="D39" s="104">
        <v>58296.494999999995</v>
      </c>
      <c r="E39" s="104">
        <v>19879.934999999998</v>
      </c>
      <c r="F39" s="110">
        <v>14.722568889899957</v>
      </c>
      <c r="G39" s="110">
        <v>7.1061990568979994</v>
      </c>
      <c r="H39" s="110">
        <v>19.377087360684353</v>
      </c>
      <c r="I39" s="110">
        <v>21.746715731632314</v>
      </c>
      <c r="J39" s="110">
        <v>7.5165118660518448</v>
      </c>
      <c r="K39" s="110">
        <v>3.4155420854580898</v>
      </c>
      <c r="L39" s="110">
        <v>26.567860571894087</v>
      </c>
      <c r="M39" s="110">
        <v>10.76985442993308</v>
      </c>
      <c r="N39" s="110">
        <v>9.5088021154877911</v>
      </c>
      <c r="O39" s="110">
        <v>9.0782331070241806</v>
      </c>
      <c r="P39" s="110">
        <v>10.161165553740826</v>
      </c>
      <c r="Q39" s="110">
        <v>4.0983787202625299</v>
      </c>
      <c r="S39" s="113"/>
      <c r="T39" s="113"/>
      <c r="U39" s="113"/>
      <c r="V39" s="113"/>
      <c r="X39" s="113"/>
      <c r="Y39" s="113"/>
      <c r="Z39" s="113"/>
      <c r="AA39" s="113"/>
    </row>
    <row r="40" spans="1:27" x14ac:dyDescent="0.2">
      <c r="A40" s="203"/>
      <c r="B40" s="107" t="s">
        <v>105</v>
      </c>
      <c r="C40" s="104">
        <v>76984.584999999992</v>
      </c>
      <c r="D40" s="104">
        <v>53876.182500000003</v>
      </c>
      <c r="E40" s="104">
        <v>17860.530000000002</v>
      </c>
      <c r="F40" s="110">
        <v>2.249300838329904</v>
      </c>
      <c r="G40" s="110">
        <v>-9.371146805506358</v>
      </c>
      <c r="H40" s="110">
        <v>-10.158006049818546</v>
      </c>
      <c r="I40" s="110">
        <v>22.74831364208465</v>
      </c>
      <c r="J40" s="110">
        <v>6.0036624430662489</v>
      </c>
      <c r="K40" s="110">
        <v>1.3660040018249164</v>
      </c>
      <c r="L40" s="110">
        <v>27.304661284018739</v>
      </c>
      <c r="M40" s="110">
        <v>-1.250100900516915</v>
      </c>
      <c r="N40" s="110">
        <v>-8.0547161164205789</v>
      </c>
      <c r="O40" s="110">
        <v>11.57572367115618</v>
      </c>
      <c r="P40" s="110">
        <v>8.1924230087918826</v>
      </c>
      <c r="Q40" s="110">
        <v>2.8545707914694685</v>
      </c>
      <c r="S40" s="113"/>
      <c r="T40" s="113"/>
      <c r="U40" s="113"/>
      <c r="V40" s="113"/>
      <c r="X40" s="113"/>
      <c r="Y40" s="113"/>
      <c r="Z40" s="113"/>
      <c r="AA40" s="113"/>
    </row>
    <row r="41" spans="1:27" x14ac:dyDescent="0.2">
      <c r="A41" s="203"/>
      <c r="B41" s="107" t="s">
        <v>106</v>
      </c>
      <c r="C41" s="104">
        <v>80866.664999999994</v>
      </c>
      <c r="D41" s="104">
        <v>59944.54</v>
      </c>
      <c r="E41" s="104">
        <v>18551.455000000002</v>
      </c>
      <c r="F41" s="110">
        <v>5.0426718543718829</v>
      </c>
      <c r="G41" s="110">
        <v>10.517407889262964</v>
      </c>
      <c r="H41" s="110">
        <v>3.8684462331185054</v>
      </c>
      <c r="I41" s="110">
        <v>23.171190625892123</v>
      </c>
      <c r="J41" s="110">
        <v>4.01168484423442</v>
      </c>
      <c r="K41" s="110">
        <v>0.2141834235281026</v>
      </c>
      <c r="L41" s="110">
        <v>25.371190265758891</v>
      </c>
      <c r="M41" s="110">
        <v>-5.9371319933155364</v>
      </c>
      <c r="N41" s="110">
        <v>-6.1223420916933113</v>
      </c>
      <c r="O41" s="110">
        <v>13.980023645173546</v>
      </c>
      <c r="P41" s="110">
        <v>5.9956306030572781</v>
      </c>
      <c r="Q41" s="110">
        <v>2.9966625712170014</v>
      </c>
      <c r="S41" s="113"/>
      <c r="T41" s="113"/>
      <c r="U41" s="113"/>
      <c r="V41" s="113"/>
      <c r="X41" s="113"/>
      <c r="Y41" s="113"/>
      <c r="Z41" s="113"/>
      <c r="AA41" s="113"/>
    </row>
    <row r="42" spans="1:27" x14ac:dyDescent="0.2">
      <c r="A42" s="203"/>
      <c r="B42" s="107" t="s">
        <v>107</v>
      </c>
      <c r="C42" s="104">
        <v>82305.505000000005</v>
      </c>
      <c r="D42" s="104">
        <v>66886.487500000003</v>
      </c>
      <c r="E42" s="104">
        <v>22145.6175</v>
      </c>
      <c r="F42" s="110">
        <v>1.7792745626396433</v>
      </c>
      <c r="G42" s="110">
        <v>9.6328168068188234</v>
      </c>
      <c r="H42" s="110">
        <v>19.37401945022641</v>
      </c>
      <c r="I42" s="110">
        <v>23.837049345170925</v>
      </c>
      <c r="J42" s="110">
        <v>5.5874126596185292</v>
      </c>
      <c r="K42" s="110">
        <v>2.4236937449001239</v>
      </c>
      <c r="L42" s="110">
        <v>27.979222726718955</v>
      </c>
      <c r="M42" s="110">
        <v>16.233836638976552</v>
      </c>
      <c r="N42" s="110">
        <v>17.482805455729199</v>
      </c>
      <c r="O42" s="110">
        <v>15.305661226533896</v>
      </c>
      <c r="P42" s="110">
        <v>7.4346865547846974</v>
      </c>
      <c r="Q42" s="110">
        <v>5.7182448135682629</v>
      </c>
      <c r="S42" s="113"/>
      <c r="T42" s="113"/>
      <c r="U42" s="113"/>
      <c r="V42" s="113"/>
      <c r="X42" s="113"/>
      <c r="Y42" s="113"/>
      <c r="Z42" s="113"/>
      <c r="AA42" s="113"/>
    </row>
    <row r="43" spans="1:27" x14ac:dyDescent="0.2">
      <c r="A43" s="203"/>
      <c r="B43" s="107" t="s">
        <v>108</v>
      </c>
      <c r="C43" s="104">
        <v>79647.545000000042</v>
      </c>
      <c r="D43" s="104">
        <v>59454.005000000005</v>
      </c>
      <c r="E43" s="104">
        <v>26328.982500000002</v>
      </c>
      <c r="F43" s="110">
        <v>-3.2293830163607651</v>
      </c>
      <c r="G43" s="110">
        <v>-11.020770617563036</v>
      </c>
      <c r="H43" s="110">
        <v>18.890261244690976</v>
      </c>
      <c r="I43" s="110">
        <v>23.200076389950897</v>
      </c>
      <c r="J43" s="110">
        <v>5.1146425487812008</v>
      </c>
      <c r="K43" s="110">
        <v>4.8434223776758545</v>
      </c>
      <c r="L43" s="110">
        <v>18.788462026043362</v>
      </c>
      <c r="M43" s="110">
        <v>1.5152712453549322</v>
      </c>
      <c r="N43" s="110">
        <v>21.261865284974114</v>
      </c>
      <c r="O43" s="110">
        <v>17.598152911069299</v>
      </c>
      <c r="P43" s="110">
        <v>7.7914400305387543</v>
      </c>
      <c r="Q43" s="110">
        <v>7.7437753817418242</v>
      </c>
      <c r="S43" s="113"/>
      <c r="T43" s="113"/>
      <c r="U43" s="113"/>
      <c r="V43" s="113"/>
      <c r="X43" s="113"/>
      <c r="Y43" s="113"/>
      <c r="Z43" s="113"/>
      <c r="AA43" s="113"/>
    </row>
    <row r="44" spans="1:27" x14ac:dyDescent="0.2">
      <c r="A44" s="203"/>
      <c r="B44" s="107" t="s">
        <v>109</v>
      </c>
      <c r="C44" s="104">
        <v>74563.51999999996</v>
      </c>
      <c r="D44" s="104">
        <v>58707.97</v>
      </c>
      <c r="E44" s="104">
        <v>21656.63</v>
      </c>
      <c r="F44" s="110">
        <v>-6.3831534292740351</v>
      </c>
      <c r="G44" s="110">
        <v>-2.5895743738740817</v>
      </c>
      <c r="H44" s="110">
        <v>-17.746042787639059</v>
      </c>
      <c r="I44" s="110">
        <v>22.153269050009584</v>
      </c>
      <c r="J44" s="110">
        <v>3.6855111739438007</v>
      </c>
      <c r="K44" s="110">
        <v>2.9998597171610797</v>
      </c>
      <c r="L44" s="110">
        <v>13.672362885850408</v>
      </c>
      <c r="M44" s="110">
        <v>-7.7926827832880186</v>
      </c>
      <c r="N44" s="110">
        <v>-9.9569776011192772</v>
      </c>
      <c r="O44" s="110">
        <v>18.145257148867767</v>
      </c>
      <c r="P44" s="110">
        <v>5.8606663132459769</v>
      </c>
      <c r="Q44" s="110">
        <v>5.4952031610037366</v>
      </c>
      <c r="S44" s="113"/>
      <c r="T44" s="113"/>
      <c r="U44" s="113"/>
      <c r="V44" s="113"/>
      <c r="X44" s="113"/>
      <c r="Y44" s="113"/>
      <c r="Z44" s="113"/>
      <c r="AA44" s="113"/>
    </row>
    <row r="45" spans="1:27" x14ac:dyDescent="0.2">
      <c r="A45" s="203"/>
      <c r="B45" s="107" t="s">
        <v>110</v>
      </c>
      <c r="C45" s="104">
        <v>66276.603999999992</v>
      </c>
      <c r="D45" s="104">
        <v>53331.45</v>
      </c>
      <c r="E45" s="104">
        <v>20437.4925</v>
      </c>
      <c r="F45" s="110">
        <v>-11.113901275047066</v>
      </c>
      <c r="G45" s="110">
        <v>-2.8803113446195794</v>
      </c>
      <c r="H45" s="110">
        <v>-5.6293961710570883</v>
      </c>
      <c r="I45" s="110">
        <v>21.23762254248507</v>
      </c>
      <c r="J45" s="110">
        <v>1.8376681064297129</v>
      </c>
      <c r="K45" s="110">
        <v>1.2923653230496157</v>
      </c>
      <c r="L45" s="110">
        <v>11.99962957790046</v>
      </c>
      <c r="M45" s="110">
        <v>-14.159675427959206</v>
      </c>
      <c r="N45" s="110">
        <v>-12.778242842105191</v>
      </c>
      <c r="O45" s="110">
        <v>19.156891751329177</v>
      </c>
      <c r="P45" s="110">
        <v>2.7686400385218413</v>
      </c>
      <c r="Q45" s="110">
        <v>1.6961237078512603</v>
      </c>
      <c r="S45" s="113"/>
      <c r="T45" s="113"/>
      <c r="U45" s="113"/>
      <c r="V45" s="113"/>
      <c r="X45" s="113"/>
      <c r="Y45" s="113"/>
      <c r="Z45" s="113"/>
      <c r="AA45" s="113"/>
    </row>
    <row r="46" spans="1:27" x14ac:dyDescent="0.2">
      <c r="A46" s="203"/>
      <c r="B46" s="107" t="s">
        <v>111</v>
      </c>
      <c r="C46" s="104">
        <v>66360.747000000018</v>
      </c>
      <c r="D46" s="104">
        <v>54958.627500000002</v>
      </c>
      <c r="E46" s="104">
        <v>16731.27</v>
      </c>
      <c r="F46" s="110">
        <v>0.12695731965992607</v>
      </c>
      <c r="G46" s="110">
        <v>-1.5054676227165609</v>
      </c>
      <c r="H46" s="110">
        <v>-18.134428673184832</v>
      </c>
      <c r="I46" s="110">
        <v>21.477999146281569</v>
      </c>
      <c r="J46" s="110">
        <v>0.972583758681278</v>
      </c>
      <c r="K46" s="110">
        <v>1.3791276815772191</v>
      </c>
      <c r="L46" s="110">
        <v>24.435764416272356</v>
      </c>
      <c r="M46" s="110">
        <v>-8.1075228616933064</v>
      </c>
      <c r="N46" s="110">
        <v>2.530333775555027</v>
      </c>
      <c r="O46" s="110">
        <v>21.477999146281569</v>
      </c>
      <c r="P46" s="110">
        <v>0.972583758681278</v>
      </c>
      <c r="Q46" s="110">
        <v>1.3791276815772191</v>
      </c>
      <c r="S46" s="113"/>
      <c r="T46" s="113"/>
      <c r="U46" s="113"/>
      <c r="V46" s="113"/>
      <c r="X46" s="113"/>
      <c r="Y46" s="113"/>
      <c r="Z46" s="113"/>
      <c r="AA46" s="113"/>
    </row>
    <row r="47" spans="1:27" x14ac:dyDescent="0.2">
      <c r="A47" s="203">
        <v>2012</v>
      </c>
      <c r="B47" s="107" t="s">
        <v>112</v>
      </c>
      <c r="C47" s="104">
        <v>63000.925000000047</v>
      </c>
      <c r="D47" s="104">
        <v>56162.055</v>
      </c>
      <c r="E47" s="104">
        <v>16209.11</v>
      </c>
      <c r="F47" s="110">
        <v>-5.0629659126651632</v>
      </c>
      <c r="G47" s="110">
        <v>-1.5528675392521341</v>
      </c>
      <c r="H47" s="110">
        <v>-3.1208629111836639</v>
      </c>
      <c r="I47" s="110">
        <v>8.1710907406571831</v>
      </c>
      <c r="J47" s="110">
        <v>-0.20055958273751395</v>
      </c>
      <c r="K47" s="110">
        <v>-9.1660342450525114</v>
      </c>
      <c r="L47" s="110">
        <v>8.1710907406571831</v>
      </c>
      <c r="M47" s="110">
        <v>-0.20055958273751395</v>
      </c>
      <c r="N47" s="110">
        <v>-9.1660342450525114</v>
      </c>
      <c r="O47" s="110">
        <v>20.711876896935479</v>
      </c>
      <c r="P47" s="110">
        <v>-0.16541443222384267</v>
      </c>
      <c r="Q47" s="110">
        <v>-0.28803725432119398</v>
      </c>
      <c r="S47" s="113"/>
      <c r="T47" s="113"/>
      <c r="U47" s="113"/>
      <c r="V47" s="113"/>
      <c r="X47" s="113"/>
      <c r="Y47" s="113"/>
      <c r="Z47" s="113"/>
      <c r="AA47" s="113"/>
    </row>
    <row r="48" spans="1:27" x14ac:dyDescent="0.2">
      <c r="A48" s="203"/>
      <c r="B48" s="107" t="s">
        <v>113</v>
      </c>
      <c r="C48" s="104">
        <v>71897.844999999972</v>
      </c>
      <c r="D48" s="104">
        <v>46143.972500000003</v>
      </c>
      <c r="E48" s="104">
        <v>19048.23</v>
      </c>
      <c r="F48" s="110">
        <v>14.12188789291573</v>
      </c>
      <c r="G48" s="110">
        <v>-15.413361692514105</v>
      </c>
      <c r="H48" s="110">
        <v>17.515582286751076</v>
      </c>
      <c r="I48" s="110">
        <v>10.007437231102422</v>
      </c>
      <c r="J48" s="110">
        <v>-5.2256881579060277</v>
      </c>
      <c r="K48" s="110">
        <v>-2.6009188000969963</v>
      </c>
      <c r="L48" s="110">
        <v>11.66857420117684</v>
      </c>
      <c r="M48" s="110">
        <v>-10.550395367123111</v>
      </c>
      <c r="N48" s="110">
        <v>3.782021158788984</v>
      </c>
      <c r="O48" s="110">
        <v>20.310270402000128</v>
      </c>
      <c r="P48" s="110">
        <v>0.85602933796204983</v>
      </c>
      <c r="Q48" s="110">
        <v>0.1463845911244599</v>
      </c>
      <c r="S48" s="113"/>
      <c r="T48" s="113"/>
      <c r="U48" s="113"/>
      <c r="V48" s="113"/>
      <c r="X48" s="113"/>
      <c r="Y48" s="113"/>
      <c r="Z48" s="113"/>
      <c r="AA48" s="113"/>
    </row>
    <row r="49" spans="1:27" x14ac:dyDescent="0.2">
      <c r="A49" s="203"/>
      <c r="B49" s="107" t="s">
        <v>114</v>
      </c>
      <c r="C49" s="104">
        <v>75995.275000000052</v>
      </c>
      <c r="D49" s="104">
        <v>52104.129999999983</v>
      </c>
      <c r="E49" s="104">
        <v>19277.807500000003</v>
      </c>
      <c r="F49" s="110">
        <v>5.6989607963911615</v>
      </c>
      <c r="G49" s="110">
        <v>13.653177564066187</v>
      </c>
      <c r="H49" s="110">
        <v>1.2052432168238258</v>
      </c>
      <c r="I49" s="110">
        <v>8.7085987055904432</v>
      </c>
      <c r="J49" s="110">
        <v>-10.060372140245565</v>
      </c>
      <c r="K49" s="110">
        <v>-2.2749132666441518</v>
      </c>
      <c r="L49" s="110">
        <v>6.4770290949759168</v>
      </c>
      <c r="M49" s="110">
        <v>-18.083870847181448</v>
      </c>
      <c r="N49" s="110">
        <v>-1.6729987599340634</v>
      </c>
      <c r="O49" s="110">
        <v>18.84744716439166</v>
      </c>
      <c r="P49" s="110">
        <v>-2.4683707454508097</v>
      </c>
      <c r="Q49" s="110">
        <v>3.9286854462483589E-2</v>
      </c>
      <c r="S49" s="113"/>
      <c r="T49" s="113"/>
      <c r="U49" s="113"/>
      <c r="V49" s="113"/>
      <c r="X49" s="113"/>
      <c r="Y49" s="113"/>
      <c r="Z49" s="113"/>
      <c r="AA49" s="113"/>
    </row>
    <row r="50" spans="1:27" x14ac:dyDescent="0.2">
      <c r="A50" s="203"/>
      <c r="B50" s="107" t="s">
        <v>102</v>
      </c>
      <c r="C50" s="104">
        <v>63106.719999999972</v>
      </c>
      <c r="D50" s="104">
        <v>44645.9375</v>
      </c>
      <c r="E50" s="104">
        <v>17020.82</v>
      </c>
      <c r="F50" s="110">
        <v>-16.959679401120752</v>
      </c>
      <c r="G50" s="110">
        <v>-13.901560269200097</v>
      </c>
      <c r="H50" s="110">
        <v>-11.70769808755483</v>
      </c>
      <c r="I50" s="110">
        <v>5.5358138549413738</v>
      </c>
      <c r="J50" s="110">
        <v>-12.682710564963806</v>
      </c>
      <c r="K50" s="110">
        <v>-1.2445121007649718</v>
      </c>
      <c r="L50" s="110">
        <v>-3.8429689763559316</v>
      </c>
      <c r="M50" s="110">
        <v>-20.54018678379197</v>
      </c>
      <c r="N50" s="110">
        <v>2.2083782512610783</v>
      </c>
      <c r="O50" s="110">
        <v>16.288988572354235</v>
      </c>
      <c r="P50" s="110">
        <v>-5.1272850453644381</v>
      </c>
      <c r="Q50" s="110">
        <v>0.42104577442645397</v>
      </c>
      <c r="S50" s="113"/>
      <c r="T50" s="113"/>
      <c r="U50" s="113"/>
      <c r="V50" s="113"/>
      <c r="X50" s="113"/>
      <c r="Y50" s="113"/>
      <c r="Z50" s="113"/>
      <c r="AA50" s="113"/>
    </row>
    <row r="51" spans="1:27" x14ac:dyDescent="0.2">
      <c r="A51" s="203"/>
      <c r="B51" s="107" t="s">
        <v>104</v>
      </c>
      <c r="C51" s="104">
        <v>76511.655000000028</v>
      </c>
      <c r="D51" s="104">
        <v>50608.8675</v>
      </c>
      <c r="E51" s="104">
        <v>22457.1</v>
      </c>
      <c r="F51" s="110">
        <v>21.24169185151765</v>
      </c>
      <c r="G51" s="110">
        <v>14.020512042137145</v>
      </c>
      <c r="H51" s="110">
        <v>31.93900176372231</v>
      </c>
      <c r="I51" s="110">
        <v>4.6557867439896539</v>
      </c>
      <c r="J51" s="110">
        <v>-13.259284326995724</v>
      </c>
      <c r="K51" s="110">
        <v>1.8144495180040243</v>
      </c>
      <c r="L51" s="110">
        <v>1.6211651947401151</v>
      </c>
      <c r="M51" s="110">
        <v>-15.410604899986701</v>
      </c>
      <c r="N51" s="110">
        <v>12.963649026015434</v>
      </c>
      <c r="O51" s="110">
        <v>14.058794124126406</v>
      </c>
      <c r="P51" s="110">
        <v>-7.2290855612114902</v>
      </c>
      <c r="Q51" s="110">
        <v>0.77871290810711535</v>
      </c>
      <c r="S51" s="113"/>
      <c r="T51" s="113"/>
      <c r="U51" s="113"/>
      <c r="V51" s="113"/>
      <c r="X51" s="113"/>
      <c r="Y51" s="113"/>
      <c r="Z51" s="113"/>
      <c r="AA51" s="113"/>
    </row>
    <row r="52" spans="1:27" x14ac:dyDescent="0.2">
      <c r="A52" s="203"/>
      <c r="B52" s="107" t="s">
        <v>105</v>
      </c>
      <c r="C52" s="104">
        <v>68084.537499999991</v>
      </c>
      <c r="D52" s="104">
        <v>46609.292500000003</v>
      </c>
      <c r="E52" s="104">
        <v>20436.412500000002</v>
      </c>
      <c r="F52" s="110">
        <v>-11.014161829331792</v>
      </c>
      <c r="G52" s="110">
        <v>-8.0847759451174959</v>
      </c>
      <c r="H52" s="110">
        <v>-8.9979894999799406</v>
      </c>
      <c r="I52" s="110">
        <v>1.624913207602563</v>
      </c>
      <c r="J52" s="110">
        <v>-13.412115071134911</v>
      </c>
      <c r="K52" s="110">
        <v>3.8578700632322382</v>
      </c>
      <c r="L52" s="110">
        <v>-11.560817662393063</v>
      </c>
      <c r="M52" s="110">
        <v>-14.209957102744264</v>
      </c>
      <c r="N52" s="110">
        <v>14.422206395890825</v>
      </c>
      <c r="O52" s="110">
        <v>10.529790525451265</v>
      </c>
      <c r="P52" s="110">
        <v>-8.2380202713489226</v>
      </c>
      <c r="Q52" s="110">
        <v>2.5509247768142229</v>
      </c>
      <c r="S52" s="113"/>
      <c r="T52" s="113"/>
      <c r="U52" s="113"/>
      <c r="V52" s="113"/>
      <c r="X52" s="113"/>
      <c r="Y52" s="113"/>
      <c r="Z52" s="113"/>
      <c r="AA52" s="113"/>
    </row>
    <row r="53" spans="1:27" x14ac:dyDescent="0.2">
      <c r="A53" s="203"/>
      <c r="B53" s="107" t="s">
        <v>106</v>
      </c>
      <c r="C53" s="104">
        <v>65773.182499999952</v>
      </c>
      <c r="D53" s="104">
        <v>50808.222500000018</v>
      </c>
      <c r="E53" s="104">
        <v>20036.722499999996</v>
      </c>
      <c r="F53" s="110">
        <v>-3.3948310216545763</v>
      </c>
      <c r="G53" s="110">
        <v>10.318145842094006</v>
      </c>
      <c r="H53" s="110">
        <v>-1.9557737934679409</v>
      </c>
      <c r="I53" s="110">
        <v>-1.704728932436872</v>
      </c>
      <c r="J53" s="110">
        <v>-13.555816734049586</v>
      </c>
      <c r="K53" s="110">
        <v>4.4556010674438484</v>
      </c>
      <c r="L53" s="110">
        <v>-18.66465310520725</v>
      </c>
      <c r="M53" s="110">
        <v>-14.364635898609157</v>
      </c>
      <c r="N53" s="110">
        <v>8.0062049041436101</v>
      </c>
      <c r="O53" s="110">
        <v>6.3936388509307607</v>
      </c>
      <c r="P53" s="110">
        <v>-8.9753045970009548</v>
      </c>
      <c r="Q53" s="110">
        <v>3.720305000064017</v>
      </c>
      <c r="S53" s="113"/>
      <c r="T53" s="113"/>
      <c r="U53" s="113"/>
      <c r="V53" s="113"/>
      <c r="X53" s="113"/>
      <c r="Y53" s="113"/>
      <c r="Z53" s="113"/>
      <c r="AA53" s="113"/>
    </row>
    <row r="54" spans="1:27" x14ac:dyDescent="0.2">
      <c r="A54" s="203"/>
      <c r="B54" s="107" t="s">
        <v>107</v>
      </c>
      <c r="C54" s="104">
        <v>67949.998499999972</v>
      </c>
      <c r="D54" s="104">
        <v>53705.3675</v>
      </c>
      <c r="E54" s="104">
        <v>20608.494999999999</v>
      </c>
      <c r="F54" s="110">
        <v>3.3095798580219604</v>
      </c>
      <c r="G54" s="110">
        <v>7.0377205968764844</v>
      </c>
      <c r="H54" s="110">
        <v>2.8536228916680395</v>
      </c>
      <c r="I54" s="110">
        <v>-3.9570259652981443</v>
      </c>
      <c r="J54" s="110">
        <v>-13.958293923749975</v>
      </c>
      <c r="K54" s="110">
        <v>2.7830216656919315</v>
      </c>
      <c r="L54" s="110">
        <v>-17.441733089420975</v>
      </c>
      <c r="M54" s="110">
        <v>-16.391693264180105</v>
      </c>
      <c r="N54" s="110">
        <v>-6.9409782770789796</v>
      </c>
      <c r="O54" s="110">
        <v>2.3094162145856911</v>
      </c>
      <c r="P54" s="110">
        <v>-11.683858058810115</v>
      </c>
      <c r="Q54" s="110">
        <v>1.6242565046575175</v>
      </c>
      <c r="S54" s="113"/>
      <c r="T54" s="113"/>
      <c r="U54" s="113"/>
      <c r="V54" s="113"/>
      <c r="X54" s="113"/>
      <c r="Y54" s="113"/>
      <c r="Z54" s="113"/>
      <c r="AA54" s="113"/>
    </row>
    <row r="55" spans="1:27" x14ac:dyDescent="0.2">
      <c r="A55" s="203"/>
      <c r="B55" s="107" t="s">
        <v>108</v>
      </c>
      <c r="C55" s="104">
        <v>64926.201999999947</v>
      </c>
      <c r="D55" s="104">
        <v>45012.295500000015</v>
      </c>
      <c r="E55" s="104">
        <v>19324.47</v>
      </c>
      <c r="F55" s="110">
        <v>-4.4500317391471755</v>
      </c>
      <c r="G55" s="110">
        <v>-17.83061890021802</v>
      </c>
      <c r="H55" s="110">
        <v>-6.230561717388861</v>
      </c>
      <c r="I55" s="110">
        <v>-5.7241333530563043</v>
      </c>
      <c r="J55" s="110">
        <v>-14.948587492509336</v>
      </c>
      <c r="K55" s="110">
        <v>-1.5827773439504145</v>
      </c>
      <c r="L55" s="110">
        <v>-18.483109554726497</v>
      </c>
      <c r="M55" s="110">
        <v>-22.790488668369079</v>
      </c>
      <c r="N55" s="110">
        <v>-26.603810078874112</v>
      </c>
      <c r="O55" s="110">
        <v>-1.005801390049077</v>
      </c>
      <c r="P55" s="110">
        <v>-13.677748170075199</v>
      </c>
      <c r="Q55" s="110">
        <v>-3.2283298745073075</v>
      </c>
      <c r="S55" s="113"/>
      <c r="T55" s="113"/>
      <c r="U55" s="113"/>
      <c r="V55" s="113"/>
      <c r="X55" s="113"/>
      <c r="Y55" s="113"/>
      <c r="Z55" s="113"/>
      <c r="AA55" s="113"/>
    </row>
    <row r="56" spans="1:27" x14ac:dyDescent="0.2">
      <c r="A56" s="203"/>
      <c r="B56" s="107" t="s">
        <v>109</v>
      </c>
      <c r="C56" s="104">
        <v>62011.088000000018</v>
      </c>
      <c r="D56" s="104">
        <v>50277.050500000012</v>
      </c>
      <c r="E56" s="104">
        <v>20469.537499999999</v>
      </c>
      <c r="F56" s="110">
        <v>-4.4898883812731434</v>
      </c>
      <c r="G56" s="110">
        <v>13.805723024670048</v>
      </c>
      <c r="H56" s="110">
        <v>5.9254794568751379</v>
      </c>
      <c r="I56" s="110">
        <v>-6.8600805741374726</v>
      </c>
      <c r="J56" s="110">
        <v>-14.441161384965884</v>
      </c>
      <c r="K56" s="110">
        <v>-2.0073110352686663</v>
      </c>
      <c r="L56" s="110">
        <v>-16.834548583543196</v>
      </c>
      <c r="M56" s="110">
        <v>-9.7952379840435704</v>
      </c>
      <c r="N56" s="110">
        <v>-5.481427627474833</v>
      </c>
      <c r="O56" s="110">
        <v>-3.5516352696116527</v>
      </c>
      <c r="P56" s="110">
        <v>-13.880528024008365</v>
      </c>
      <c r="Q56" s="110">
        <v>-2.7546314696499485</v>
      </c>
      <c r="S56" s="113"/>
      <c r="T56" s="113"/>
      <c r="U56" s="113"/>
      <c r="V56" s="113"/>
      <c r="X56" s="113"/>
      <c r="Y56" s="113"/>
      <c r="Z56" s="113"/>
      <c r="AA56" s="113"/>
    </row>
    <row r="57" spans="1:27" x14ac:dyDescent="0.2">
      <c r="A57" s="203"/>
      <c r="B57" s="107" t="s">
        <v>110</v>
      </c>
      <c r="C57" s="104">
        <v>62756.459999999926</v>
      </c>
      <c r="D57" s="104">
        <v>50886.434999999998</v>
      </c>
      <c r="E57" s="104">
        <v>21233.2425</v>
      </c>
      <c r="F57" s="110">
        <v>1.2019979394651381</v>
      </c>
      <c r="G57" s="110">
        <v>0.87237930642749539</v>
      </c>
      <c r="H57" s="110">
        <v>3.7309343213055124</v>
      </c>
      <c r="I57" s="110">
        <v>-6.731054524361979</v>
      </c>
      <c r="J57" s="110">
        <v>-13.731430977808735</v>
      </c>
      <c r="K57" s="110">
        <v>-1.4574281755852181</v>
      </c>
      <c r="L57" s="110">
        <v>-5.3112920511136474</v>
      </c>
      <c r="M57" s="110">
        <v>-6.3097390930990311</v>
      </c>
      <c r="N57" s="110">
        <v>3.8935794104878463</v>
      </c>
      <c r="O57" s="110">
        <v>-4.7730866883916923</v>
      </c>
      <c r="P57" s="110">
        <v>-13.25030664111031</v>
      </c>
      <c r="Q57" s="110">
        <v>-1.18126688711786</v>
      </c>
      <c r="S57" s="113"/>
      <c r="T57" s="113"/>
      <c r="U57" s="113"/>
      <c r="V57" s="113"/>
      <c r="X57" s="113"/>
      <c r="Y57" s="113"/>
      <c r="Z57" s="113"/>
      <c r="AA57" s="113"/>
    </row>
    <row r="58" spans="1:27" x14ac:dyDescent="0.2">
      <c r="A58" s="203"/>
      <c r="B58" s="107" t="s">
        <v>111</v>
      </c>
      <c r="C58" s="104">
        <v>50043.63999999997</v>
      </c>
      <c r="D58" s="104">
        <v>48051.780000000006</v>
      </c>
      <c r="E58" s="104">
        <v>15530.7955</v>
      </c>
      <c r="F58" s="110">
        <v>-20.257388641742967</v>
      </c>
      <c r="G58" s="110">
        <v>-4.2492270990820753</v>
      </c>
      <c r="H58" s="110">
        <v>-26.856223207548258</v>
      </c>
      <c r="I58" s="110">
        <v>-8.1059231405061318</v>
      </c>
      <c r="J58" s="110">
        <v>-13.350517610404179</v>
      </c>
      <c r="K58" s="110">
        <v>-1.8626939144681942</v>
      </c>
      <c r="L58" s="110">
        <v>-24.588492049373766</v>
      </c>
      <c r="M58" s="110">
        <v>-8.9196661114007707</v>
      </c>
      <c r="N58" s="110">
        <v>-7.1750351288336178</v>
      </c>
      <c r="O58" s="110">
        <v>-8.1059231405061318</v>
      </c>
      <c r="P58" s="110">
        <v>-13.350517610404179</v>
      </c>
      <c r="Q58" s="110">
        <v>-1.8626939144681942</v>
      </c>
      <c r="S58" s="113"/>
      <c r="T58" s="113"/>
      <c r="U58" s="113"/>
      <c r="V58" s="113"/>
      <c r="X58" s="113"/>
      <c r="Y58" s="113"/>
      <c r="Z58" s="113"/>
      <c r="AA58" s="113"/>
    </row>
    <row r="59" spans="1:27" x14ac:dyDescent="0.2">
      <c r="A59" s="203">
        <v>2013</v>
      </c>
      <c r="B59" s="107" t="s">
        <v>112</v>
      </c>
      <c r="C59" s="104">
        <v>49036.530000000006</v>
      </c>
      <c r="D59" s="104">
        <v>40475.242500000008</v>
      </c>
      <c r="E59" s="104">
        <v>18969.468999999997</v>
      </c>
      <c r="F59" s="110">
        <v>-2.0124635218380704</v>
      </c>
      <c r="G59" s="110">
        <v>-18.537444988494435</v>
      </c>
      <c r="H59" s="110">
        <v>22.141000440061156</v>
      </c>
      <c r="I59" s="110">
        <v>-22.16538090512168</v>
      </c>
      <c r="J59" s="110">
        <v>-24.633287690480842</v>
      </c>
      <c r="K59" s="110">
        <v>17.029676521412938</v>
      </c>
      <c r="L59" s="110">
        <v>-22.16538090512168</v>
      </c>
      <c r="M59" s="110">
        <v>-24.633287690480842</v>
      </c>
      <c r="N59" s="110">
        <v>17.029676521412938</v>
      </c>
      <c r="O59" s="110">
        <v>-10.221763046249722</v>
      </c>
      <c r="P59" s="110">
        <v>-15.257006827213548</v>
      </c>
      <c r="Q59" s="110">
        <v>-3.6921861320537985E-4</v>
      </c>
      <c r="S59" s="113"/>
      <c r="T59" s="113"/>
      <c r="U59" s="113"/>
      <c r="V59" s="113"/>
      <c r="X59" s="113"/>
      <c r="Y59" s="113"/>
      <c r="Z59" s="113"/>
      <c r="AA59" s="113"/>
    </row>
    <row r="60" spans="1:27" x14ac:dyDescent="0.2">
      <c r="A60" s="203"/>
      <c r="B60" s="107" t="s">
        <v>113</v>
      </c>
      <c r="C60" s="104">
        <v>53997.765000000029</v>
      </c>
      <c r="D60" s="104">
        <v>46343.682499999995</v>
      </c>
      <c r="E60" s="104">
        <v>16424.605000000003</v>
      </c>
      <c r="F60" s="110">
        <v>10.117426742879276</v>
      </c>
      <c r="G60" s="110">
        <v>16.751427729179458</v>
      </c>
      <c r="H60" s="110">
        <v>-13.415578475074842</v>
      </c>
      <c r="I60" s="110">
        <v>-23.62102708571766</v>
      </c>
      <c r="J60" s="110">
        <v>-11.500406280056808</v>
      </c>
      <c r="K60" s="110">
        <v>0.38781711836457511</v>
      </c>
      <c r="L60" s="110">
        <v>-24.896545925681014</v>
      </c>
      <c r="M60" s="110">
        <v>4.0255463682608905</v>
      </c>
      <c r="N60" s="110">
        <v>-13.773589462117986</v>
      </c>
      <c r="O60" s="110">
        <v>-13.040918590458183</v>
      </c>
      <c r="P60" s="110">
        <v>-14.325345271687828</v>
      </c>
      <c r="Q60" s="110">
        <v>-1.4115401308604447</v>
      </c>
      <c r="S60" s="113"/>
      <c r="T60" s="113"/>
      <c r="U60" s="113"/>
      <c r="V60" s="113"/>
      <c r="X60" s="113"/>
      <c r="Y60" s="113"/>
      <c r="Z60" s="113"/>
      <c r="AA60" s="113"/>
    </row>
    <row r="61" spans="1:27" x14ac:dyDescent="0.2">
      <c r="A61" s="203"/>
      <c r="B61" s="107" t="s">
        <v>114</v>
      </c>
      <c r="C61" s="104">
        <v>52207.92</v>
      </c>
      <c r="D61" s="104">
        <v>41978.297500000008</v>
      </c>
      <c r="E61" s="104">
        <v>14559.945</v>
      </c>
      <c r="F61" s="110">
        <v>-3.3146649680778961</v>
      </c>
      <c r="G61" s="110">
        <v>-10.449093824308619</v>
      </c>
      <c r="H61" s="110">
        <v>-11.352845319567828</v>
      </c>
      <c r="I61" s="110">
        <v>-26.388526048708506</v>
      </c>
      <c r="J61" s="110">
        <v>-13.738229980113969</v>
      </c>
      <c r="K61" s="110">
        <v>-8.4003229293548642</v>
      </c>
      <c r="L61" s="110">
        <v>-31.301097337959551</v>
      </c>
      <c r="M61" s="110">
        <v>-18.035006654803119</v>
      </c>
      <c r="N61" s="110">
        <v>-24.473024227469864</v>
      </c>
      <c r="O61" s="110">
        <v>-16.205086581906414</v>
      </c>
      <c r="P61" s="110">
        <v>-14.257867732193031</v>
      </c>
      <c r="Q61" s="110">
        <v>-3.2832861155715043</v>
      </c>
      <c r="S61" s="113"/>
      <c r="T61" s="113"/>
      <c r="U61" s="113"/>
      <c r="V61" s="113"/>
      <c r="X61" s="113"/>
      <c r="Y61" s="113"/>
      <c r="Z61" s="113"/>
      <c r="AA61" s="113"/>
    </row>
    <row r="62" spans="1:27" x14ac:dyDescent="0.2">
      <c r="A62" s="203"/>
      <c r="B62" s="107" t="s">
        <v>102</v>
      </c>
      <c r="C62" s="104">
        <v>58741.59749999996</v>
      </c>
      <c r="D62" s="104">
        <v>54089.194500000005</v>
      </c>
      <c r="E62" s="104">
        <v>19165.762499999997</v>
      </c>
      <c r="F62" s="110">
        <v>12.514724777390018</v>
      </c>
      <c r="G62" s="110">
        <v>30.922101728737061</v>
      </c>
      <c r="H62" s="110">
        <v>31.633481445156541</v>
      </c>
      <c r="I62" s="110">
        <v>-21.903936107623643</v>
      </c>
      <c r="J62" s="110">
        <v>-4.9998580356742544</v>
      </c>
      <c r="K62" s="110">
        <v>-3.4045881638033904</v>
      </c>
      <c r="L62" s="110">
        <v>-6.9170486122555825</v>
      </c>
      <c r="M62" s="110">
        <v>24.636744062811644</v>
      </c>
      <c r="N62" s="110">
        <v>12.601875232803096</v>
      </c>
      <c r="O62" s="110">
        <v>-16.462046857050851</v>
      </c>
      <c r="P62" s="110">
        <v>-11.109355159683687</v>
      </c>
      <c r="Q62" s="110">
        <v>-2.5223799593685703</v>
      </c>
      <c r="S62" s="113"/>
      <c r="T62" s="113"/>
      <c r="U62" s="113"/>
      <c r="V62" s="113"/>
      <c r="X62" s="113"/>
      <c r="Y62" s="113"/>
      <c r="Z62" s="113"/>
      <c r="AA62" s="113"/>
    </row>
    <row r="63" spans="1:27" x14ac:dyDescent="0.2">
      <c r="A63" s="203"/>
      <c r="B63" s="107" t="s">
        <v>104</v>
      </c>
      <c r="C63" s="104">
        <v>58671.450000000019</v>
      </c>
      <c r="D63" s="104">
        <v>47487.857500000013</v>
      </c>
      <c r="E63" s="104">
        <v>18584.150000000001</v>
      </c>
      <c r="F63" s="110">
        <v>-0.11941707918301514</v>
      </c>
      <c r="G63" s="110">
        <v>-13.213872499915702</v>
      </c>
      <c r="H63" s="110">
        <v>-3.0346431559923337</v>
      </c>
      <c r="I63" s="110">
        <v>-22.212381946408644</v>
      </c>
      <c r="J63" s="110">
        <v>-5.0273800000690594</v>
      </c>
      <c r="K63" s="110">
        <v>-6.7109138843916565</v>
      </c>
      <c r="L63" s="110">
        <v>-23.316977001739147</v>
      </c>
      <c r="M63" s="110">
        <v>-5.1333819880309157</v>
      </c>
      <c r="N63" s="110">
        <v>-17.245993471997711</v>
      </c>
      <c r="O63" s="110">
        <v>-18.611275907744197</v>
      </c>
      <c r="P63" s="110">
        <v>-10.248888897004004</v>
      </c>
      <c r="Q63" s="110">
        <v>-5.2083018850622391</v>
      </c>
      <c r="S63" s="113"/>
      <c r="T63" s="113"/>
      <c r="U63" s="113"/>
      <c r="V63" s="113"/>
      <c r="X63" s="113"/>
      <c r="Y63" s="113"/>
      <c r="Z63" s="113"/>
      <c r="AA63" s="113"/>
    </row>
    <row r="64" spans="1:27" x14ac:dyDescent="0.2">
      <c r="A64" s="203"/>
      <c r="B64" s="107" t="s">
        <v>105</v>
      </c>
      <c r="C64" s="104">
        <v>59651.348999999987</v>
      </c>
      <c r="D64" s="104">
        <v>47911.972500000011</v>
      </c>
      <c r="E64" s="104">
        <v>17469.272499999999</v>
      </c>
      <c r="F64" s="110">
        <v>1.6701462125104705</v>
      </c>
      <c r="G64" s="110">
        <v>1.6110505235015671</v>
      </c>
      <c r="H64" s="110">
        <v>-5.999077170599687</v>
      </c>
      <c r="I64" s="110">
        <v>-20.614183752159743</v>
      </c>
      <c r="J64" s="110">
        <v>-3.4503303233202942</v>
      </c>
      <c r="K64" s="110">
        <v>-8.1051272578958056</v>
      </c>
      <c r="L64" s="110">
        <v>-12.38634910312787</v>
      </c>
      <c r="M64" s="110">
        <v>4.8737770584356799</v>
      </c>
      <c r="N64" s="110">
        <v>-14.518888772674766</v>
      </c>
      <c r="O64" s="110">
        <v>-18.748223797531459</v>
      </c>
      <c r="P64" s="110">
        <v>-8.8204837895393915</v>
      </c>
      <c r="Q64" s="110">
        <v>-7.4591724162196726</v>
      </c>
      <c r="S64" s="113"/>
      <c r="T64" s="113"/>
      <c r="U64" s="113"/>
      <c r="V64" s="113"/>
      <c r="X64" s="113"/>
      <c r="Y64" s="113"/>
      <c r="Z64" s="113"/>
      <c r="AA64" s="113"/>
    </row>
    <row r="65" spans="1:27" x14ac:dyDescent="0.2">
      <c r="A65" s="203"/>
      <c r="B65" s="107" t="s">
        <v>106</v>
      </c>
      <c r="C65" s="104">
        <v>66022.02999999997</v>
      </c>
      <c r="D65" s="104">
        <v>51867.735000000001</v>
      </c>
      <c r="E65" s="104">
        <v>19999.609999999997</v>
      </c>
      <c r="F65" s="110">
        <v>10.679860735421066</v>
      </c>
      <c r="G65" s="110">
        <v>7.9589956370811121</v>
      </c>
      <c r="H65" s="110">
        <v>14.484504148641552</v>
      </c>
      <c r="I65" s="110">
        <v>-17.763584373718821</v>
      </c>
      <c r="J65" s="110">
        <v>-2.5414490119590627</v>
      </c>
      <c r="K65" s="110">
        <v>-6.9251628247886776</v>
      </c>
      <c r="L65" s="110">
        <v>0.37834188728820273</v>
      </c>
      <c r="M65" s="110">
        <v>2.6310545148386932</v>
      </c>
      <c r="N65" s="110">
        <v>-0.18522240850518124</v>
      </c>
      <c r="O65" s="110">
        <v>-17.282234648098605</v>
      </c>
      <c r="P65" s="110">
        <v>-7.3700925301394715</v>
      </c>
      <c r="Q65" s="110">
        <v>-8.0429904196970714</v>
      </c>
      <c r="S65" s="113"/>
      <c r="T65" s="113"/>
      <c r="U65" s="113"/>
      <c r="V65" s="113"/>
      <c r="X65" s="113"/>
      <c r="Y65" s="113"/>
      <c r="Z65" s="113"/>
      <c r="AA65" s="113"/>
    </row>
    <row r="66" spans="1:27" x14ac:dyDescent="0.2">
      <c r="A66" s="203"/>
      <c r="B66" s="107" t="s">
        <v>107</v>
      </c>
      <c r="C66" s="104">
        <v>61733.222500000033</v>
      </c>
      <c r="D66" s="104">
        <v>48648.201999999997</v>
      </c>
      <c r="E66" s="104">
        <v>17842.564999999999</v>
      </c>
      <c r="F66" s="110">
        <v>-6.4960248874503579</v>
      </c>
      <c r="G66" s="110">
        <v>-2.8768898168219925</v>
      </c>
      <c r="H66" s="110">
        <v>-10.785435315988657</v>
      </c>
      <c r="I66" s="110">
        <v>-16.703767990527453</v>
      </c>
      <c r="J66" s="110">
        <v>-3.1391393157032543</v>
      </c>
      <c r="K66" s="110">
        <v>-7.7883504044359846</v>
      </c>
      <c r="L66" s="110">
        <v>-9.1490450879111336</v>
      </c>
      <c r="M66" s="110">
        <v>-6.8753785088421999</v>
      </c>
      <c r="N66" s="110">
        <v>-13.421309998619503</v>
      </c>
      <c r="O66" s="110">
        <v>-16.608022280224777</v>
      </c>
      <c r="P66" s="110">
        <v>-6.3758632520701912</v>
      </c>
      <c r="Q66" s="110">
        <v>-8.6059220894599164</v>
      </c>
      <c r="S66" s="113"/>
      <c r="T66" s="113"/>
      <c r="U66" s="113"/>
      <c r="V66" s="113"/>
      <c r="X66" s="113"/>
      <c r="Y66" s="113"/>
      <c r="Z66" s="113"/>
      <c r="AA66" s="113"/>
    </row>
    <row r="67" spans="1:27" x14ac:dyDescent="0.2">
      <c r="A67" s="203"/>
      <c r="B67" s="107" t="s">
        <v>108</v>
      </c>
      <c r="C67" s="104">
        <v>66762.825000000012</v>
      </c>
      <c r="D67" s="104">
        <v>47133.209500000004</v>
      </c>
      <c r="E67" s="104">
        <v>19751.150000000005</v>
      </c>
      <c r="F67" s="110">
        <v>8.1473188929995999</v>
      </c>
      <c r="G67" s="110">
        <v>-6.0295750820094192</v>
      </c>
      <c r="H67" s="110">
        <v>10.696808446543461</v>
      </c>
      <c r="I67" s="110">
        <v>-14.649200095176562</v>
      </c>
      <c r="J67" s="110">
        <v>-2.1581153358880223</v>
      </c>
      <c r="K67" s="110">
        <v>-6.6808245143126443</v>
      </c>
      <c r="L67" s="110">
        <v>2.8287855186725164</v>
      </c>
      <c r="M67" s="110">
        <v>6.4990405760078973</v>
      </c>
      <c r="N67" s="110">
        <v>2.2079777608390083</v>
      </c>
      <c r="O67" s="110">
        <v>-14.896203515147688</v>
      </c>
      <c r="P67" s="110">
        <v>-3.8508046492199854</v>
      </c>
      <c r="Q67" s="110">
        <v>-5.6783555852278127</v>
      </c>
      <c r="S67" s="113"/>
      <c r="T67" s="113"/>
      <c r="U67" s="113"/>
      <c r="V67" s="113"/>
      <c r="X67" s="113"/>
      <c r="Y67" s="113"/>
      <c r="Z67" s="113"/>
      <c r="AA67" s="113"/>
    </row>
    <row r="68" spans="1:27" x14ac:dyDescent="0.2">
      <c r="A68" s="203"/>
      <c r="B68" s="107" t="s">
        <v>109</v>
      </c>
      <c r="C68" s="104">
        <v>64056.522499999985</v>
      </c>
      <c r="D68" s="104">
        <v>51936.967000000004</v>
      </c>
      <c r="E68" s="104">
        <v>21004.012500000004</v>
      </c>
      <c r="F68" s="110">
        <v>-4.0536069287062437</v>
      </c>
      <c r="G68" s="110">
        <v>10.354396821816202</v>
      </c>
      <c r="H68" s="110">
        <v>6.3432382418238786</v>
      </c>
      <c r="I68" s="110">
        <v>-13.010710415808113</v>
      </c>
      <c r="J68" s="110">
        <v>-1.5946841588884819</v>
      </c>
      <c r="K68" s="110">
        <v>-5.7048783304296746</v>
      </c>
      <c r="L68" s="110">
        <v>3.2984980040988265</v>
      </c>
      <c r="M68" s="110">
        <v>3.2693002821995387</v>
      </c>
      <c r="N68" s="110">
        <v>2.6110751158886947</v>
      </c>
      <c r="O68" s="110">
        <v>-13.328508906861391</v>
      </c>
      <c r="P68" s="110">
        <v>-2.6859657042703877</v>
      </c>
      <c r="Q68" s="110">
        <v>-4.9655320831250682</v>
      </c>
      <c r="S68" s="113"/>
      <c r="T68" s="113"/>
      <c r="U68" s="113"/>
      <c r="V68" s="113"/>
      <c r="X68" s="113"/>
      <c r="Y68" s="113"/>
      <c r="Z68" s="113"/>
      <c r="AA68" s="113"/>
    </row>
    <row r="69" spans="1:27" x14ac:dyDescent="0.2">
      <c r="A69" s="203"/>
      <c r="B69" s="107" t="s">
        <v>110</v>
      </c>
      <c r="C69" s="104">
        <v>56110.19</v>
      </c>
      <c r="D69" s="104">
        <v>47178.595000000008</v>
      </c>
      <c r="E69" s="104">
        <v>18900.940000000002</v>
      </c>
      <c r="F69" s="110">
        <v>-12.405188714388881</v>
      </c>
      <c r="G69" s="110">
        <v>-11.231936654216568</v>
      </c>
      <c r="H69" s="110">
        <v>-10.012717808085492</v>
      </c>
      <c r="I69" s="110">
        <v>-12.806025395574483</v>
      </c>
      <c r="J69" s="110">
        <v>-2.3082690794955507</v>
      </c>
      <c r="K69" s="110">
        <v>-6.2235539497903165</v>
      </c>
      <c r="L69" s="110">
        <v>-10.590575057930174</v>
      </c>
      <c r="M69" s="110">
        <v>-9.1226374141756388</v>
      </c>
      <c r="N69" s="110">
        <v>-10.984203189880192</v>
      </c>
      <c r="O69" s="110">
        <v>-13.773266640303937</v>
      </c>
      <c r="P69" s="110">
        <v>-2.9074036203178499</v>
      </c>
      <c r="Q69" s="110">
        <v>-6.2919210038401392</v>
      </c>
      <c r="S69" s="113"/>
      <c r="T69" s="113"/>
      <c r="U69" s="113"/>
      <c r="V69" s="113"/>
      <c r="X69" s="113"/>
      <c r="Y69" s="113"/>
      <c r="Z69" s="113"/>
      <c r="AA69" s="113"/>
    </row>
    <row r="70" spans="1:27" x14ac:dyDescent="0.2">
      <c r="A70" s="203"/>
      <c r="B70" s="107" t="s">
        <v>111</v>
      </c>
      <c r="C70" s="104">
        <v>51902.107500000013</v>
      </c>
      <c r="D70" s="104">
        <v>47150.81500000001</v>
      </c>
      <c r="E70" s="104">
        <v>16568.591499999999</v>
      </c>
      <c r="F70" s="110">
        <v>-7.4996760837915506</v>
      </c>
      <c r="G70" s="110">
        <v>0.92644375221200281</v>
      </c>
      <c r="H70" s="110">
        <v>-12.339854525753768</v>
      </c>
      <c r="I70" s="110">
        <v>-11.762279398623221</v>
      </c>
      <c r="J70" s="110">
        <v>-2.4665465079748206</v>
      </c>
      <c r="K70" s="110">
        <v>-5.358309096301106</v>
      </c>
      <c r="L70" s="110">
        <v>3.7136936881490668</v>
      </c>
      <c r="M70" s="110">
        <v>-4.2103917755461628</v>
      </c>
      <c r="N70" s="110">
        <v>6.6821818624808849</v>
      </c>
      <c r="O70" s="110">
        <v>-11.762279398623221</v>
      </c>
      <c r="P70" s="110">
        <v>-2.4665465079748206</v>
      </c>
      <c r="Q70" s="110">
        <v>-5.358309096301106</v>
      </c>
      <c r="S70" s="113"/>
      <c r="T70" s="113"/>
      <c r="U70" s="113"/>
      <c r="V70" s="113"/>
      <c r="X70" s="113"/>
      <c r="Y70" s="113"/>
      <c r="Z70" s="113"/>
      <c r="AA70" s="113"/>
    </row>
    <row r="71" spans="1:27" x14ac:dyDescent="0.2">
      <c r="A71" s="203">
        <v>2014</v>
      </c>
      <c r="B71" s="107" t="s">
        <v>112</v>
      </c>
      <c r="C71" s="104">
        <v>48355.93499999999</v>
      </c>
      <c r="D71" s="104">
        <v>42788.5625</v>
      </c>
      <c r="E71" s="104">
        <v>18106.588000000003</v>
      </c>
      <c r="F71" s="110">
        <v>-6.8324248682965605</v>
      </c>
      <c r="G71" s="110">
        <v>-7.9081306859818952</v>
      </c>
      <c r="H71" s="110">
        <v>9.2826025676353119</v>
      </c>
      <c r="I71" s="110">
        <v>-1.3879346682973082</v>
      </c>
      <c r="J71" s="110">
        <v>8.2883305219370698</v>
      </c>
      <c r="K71" s="110">
        <v>-4.5487883714614981</v>
      </c>
      <c r="L71" s="110">
        <v>-1.3879346682973082</v>
      </c>
      <c r="M71" s="110">
        <v>8.2883305219370698</v>
      </c>
      <c r="N71" s="110">
        <v>-4.5487883714614981</v>
      </c>
      <c r="O71" s="110">
        <v>-10.266151449079686</v>
      </c>
      <c r="P71" s="110">
        <v>0.31787565015470864</v>
      </c>
      <c r="Q71" s="110">
        <v>-6.8408761554633486</v>
      </c>
      <c r="S71" s="113"/>
      <c r="T71" s="113"/>
      <c r="U71" s="113"/>
      <c r="V71" s="113"/>
      <c r="X71" s="113"/>
      <c r="Y71" s="113"/>
      <c r="Z71" s="113"/>
      <c r="AA71" s="113"/>
    </row>
    <row r="72" spans="1:27" x14ac:dyDescent="0.2">
      <c r="A72" s="203"/>
      <c r="B72" s="107" t="s">
        <v>113</v>
      </c>
      <c r="C72" s="104">
        <v>54458.190000000031</v>
      </c>
      <c r="D72" s="104">
        <v>43995.082500000004</v>
      </c>
      <c r="E72" s="104">
        <v>20219.654999999999</v>
      </c>
      <c r="F72" s="110">
        <v>12.619454054605782</v>
      </c>
      <c r="G72" s="110">
        <v>2.0899698703302105</v>
      </c>
      <c r="H72" s="110">
        <v>11.670155636169532</v>
      </c>
      <c r="I72" s="110">
        <v>-0.21368613236981693</v>
      </c>
      <c r="J72" s="110">
        <v>0.96351235955693948</v>
      </c>
      <c r="K72" s="110">
        <v>8.2843500864014707</v>
      </c>
      <c r="L72" s="110">
        <v>0.85267418012580087</v>
      </c>
      <c r="M72" s="110">
        <v>-5.3103451039860587</v>
      </c>
      <c r="N72" s="110">
        <v>23.105882911643818</v>
      </c>
      <c r="O72" s="110">
        <v>-8.0926436010901881</v>
      </c>
      <c r="P72" s="110">
        <v>-0.42378008011839663</v>
      </c>
      <c r="Q72" s="110">
        <v>-4.1491249406459989</v>
      </c>
      <c r="S72" s="113"/>
      <c r="T72" s="113"/>
      <c r="U72" s="113"/>
      <c r="V72" s="113"/>
      <c r="X72" s="113"/>
      <c r="Y72" s="113"/>
      <c r="Z72" s="113"/>
      <c r="AA72" s="113"/>
    </row>
    <row r="73" spans="1:27" x14ac:dyDescent="0.2">
      <c r="A73" s="203"/>
      <c r="B73" s="107" t="s">
        <v>114</v>
      </c>
      <c r="C73" s="104">
        <v>61268.844000000041</v>
      </c>
      <c r="D73" s="104">
        <v>50046.69000000001</v>
      </c>
      <c r="E73" s="104">
        <v>19842.419999999998</v>
      </c>
      <c r="F73" s="110">
        <v>12.506207055357521</v>
      </c>
      <c r="G73" s="110">
        <v>13.084382865372902</v>
      </c>
      <c r="H73" s="110">
        <v>-1.8656846518894432</v>
      </c>
      <c r="I73" s="110">
        <v>5.6948131022222626</v>
      </c>
      <c r="J73" s="110">
        <v>7.0192144601752382</v>
      </c>
      <c r="K73" s="110">
        <v>16.444410608884152</v>
      </c>
      <c r="L73" s="110">
        <v>17.355458712011583</v>
      </c>
      <c r="M73" s="110">
        <v>19.573565974227304</v>
      </c>
      <c r="N73" s="110">
        <v>36.280871940106941</v>
      </c>
      <c r="O73" s="110">
        <v>-3.8934293363564687</v>
      </c>
      <c r="P73" s="110">
        <v>2.621864279539432</v>
      </c>
      <c r="Q73" s="110">
        <v>0.16871439472680994</v>
      </c>
      <c r="S73" s="113"/>
      <c r="T73" s="113"/>
      <c r="U73" s="113"/>
      <c r="V73" s="113"/>
      <c r="X73" s="113"/>
      <c r="Y73" s="113"/>
      <c r="Z73" s="113"/>
      <c r="AA73" s="113"/>
    </row>
    <row r="74" spans="1:27" x14ac:dyDescent="0.2">
      <c r="A74" s="203"/>
      <c r="B74" s="107" t="s">
        <v>102</v>
      </c>
      <c r="C74" s="104">
        <v>63982.75</v>
      </c>
      <c r="D74" s="104">
        <v>44649.380000000019</v>
      </c>
      <c r="E74" s="104">
        <v>18128.025000000001</v>
      </c>
      <c r="F74" s="110">
        <v>4.4295041701781779</v>
      </c>
      <c r="G74" s="110">
        <v>-9.3304781740672915</v>
      </c>
      <c r="H74" s="110">
        <v>-8.6400499535843061</v>
      </c>
      <c r="I74" s="110">
        <v>6.58082793061745</v>
      </c>
      <c r="J74" s="110">
        <v>-0.21318480509252558</v>
      </c>
      <c r="K74" s="110">
        <v>10.383288755043306</v>
      </c>
      <c r="L74" s="110">
        <v>8.9223867294382799</v>
      </c>
      <c r="M74" s="110">
        <v>-17.189856359256051</v>
      </c>
      <c r="N74" s="110">
        <v>-5.4145380336420139</v>
      </c>
      <c r="O74" s="110">
        <v>-2.604385757436456</v>
      </c>
      <c r="P74" s="110">
        <v>-0.91307871154628906</v>
      </c>
      <c r="Q74" s="110">
        <v>-1.2213679223878837</v>
      </c>
      <c r="S74" s="113"/>
      <c r="T74" s="113"/>
      <c r="U74" s="113"/>
      <c r="V74" s="113"/>
      <c r="X74" s="113"/>
      <c r="Y74" s="113"/>
      <c r="Z74" s="113"/>
      <c r="AA74" s="113"/>
    </row>
    <row r="75" spans="1:27" x14ac:dyDescent="0.2">
      <c r="A75" s="203"/>
      <c r="B75" s="107" t="s">
        <v>104</v>
      </c>
      <c r="C75" s="104">
        <v>69466.337500000023</v>
      </c>
      <c r="D75" s="104">
        <v>53193.560500000007</v>
      </c>
      <c r="E75" s="104">
        <v>20142.897499999999</v>
      </c>
      <c r="F75" s="110">
        <v>8.5704154635429131</v>
      </c>
      <c r="G75" s="110">
        <v>17.143384936733241</v>
      </c>
      <c r="H75" s="110">
        <v>11.114682928780173</v>
      </c>
      <c r="I75" s="110">
        <v>9.1239001851284751</v>
      </c>
      <c r="J75" s="110">
        <v>2.2553973561088014</v>
      </c>
      <c r="K75" s="110">
        <v>9.9603904301598831</v>
      </c>
      <c r="L75" s="110">
        <v>18.398876284802903</v>
      </c>
      <c r="M75" s="110">
        <v>11.776626202896523</v>
      </c>
      <c r="N75" s="110">
        <v>8.3875103246583649</v>
      </c>
      <c r="O75" s="110">
        <v>1.3399505780990806</v>
      </c>
      <c r="P75" s="110">
        <v>0.49617556577166155</v>
      </c>
      <c r="Q75" s="110">
        <v>1.1680473367056798</v>
      </c>
      <c r="S75" s="113"/>
      <c r="T75" s="113"/>
      <c r="U75" s="113"/>
      <c r="V75" s="113"/>
      <c r="X75" s="113"/>
      <c r="Y75" s="113"/>
      <c r="Z75" s="113"/>
      <c r="AA75" s="113"/>
    </row>
    <row r="76" spans="1:27" x14ac:dyDescent="0.2">
      <c r="A76" s="203"/>
      <c r="B76" s="107" t="s">
        <v>105</v>
      </c>
      <c r="C76" s="104">
        <v>57503.650000000016</v>
      </c>
      <c r="D76" s="104">
        <v>44382.760000000009</v>
      </c>
      <c r="E76" s="104">
        <v>14077.46</v>
      </c>
      <c r="F76" s="110">
        <v>-17.220840957679673</v>
      </c>
      <c r="G76" s="110">
        <v>-15.363380257370373</v>
      </c>
      <c r="H76" s="110">
        <v>-30.112040732968048</v>
      </c>
      <c r="I76" s="110">
        <v>6.839796204295534</v>
      </c>
      <c r="J76" s="110">
        <v>0.67209924844300328</v>
      </c>
      <c r="K76" s="110">
        <v>5.0809914472131013</v>
      </c>
      <c r="L76" s="110">
        <v>-3.6004198329194104</v>
      </c>
      <c r="M76" s="110">
        <v>-6.8959944877204471</v>
      </c>
      <c r="N76" s="110">
        <v>-19.415877220989042</v>
      </c>
      <c r="O76" s="110">
        <v>2.246551255590612</v>
      </c>
      <c r="P76" s="110">
        <v>-0.46648513534771618</v>
      </c>
      <c r="Q76" s="110">
        <v>0.99266236656236906</v>
      </c>
      <c r="S76" s="113"/>
      <c r="T76" s="113"/>
      <c r="U76" s="113"/>
      <c r="V76" s="113"/>
      <c r="X76" s="113"/>
      <c r="Y76" s="113"/>
      <c r="Z76" s="113"/>
      <c r="AA76" s="113"/>
    </row>
    <row r="77" spans="1:27" x14ac:dyDescent="0.2">
      <c r="A77" s="203"/>
      <c r="B77" s="107" t="s">
        <v>106</v>
      </c>
      <c r="C77" s="104">
        <v>69558.632500000007</v>
      </c>
      <c r="D77" s="104">
        <v>46803.075500000006</v>
      </c>
      <c r="E77" s="104">
        <v>21689.837500000001</v>
      </c>
      <c r="F77" s="110">
        <v>20.963856207388542</v>
      </c>
      <c r="G77" s="110">
        <v>3.5430415581650943</v>
      </c>
      <c r="H77" s="110">
        <v>54.074936103530071</v>
      </c>
      <c r="I77" s="110">
        <v>6.5939766221907892</v>
      </c>
      <c r="J77" s="110">
        <v>-1.1183792978385232</v>
      </c>
      <c r="K77" s="110">
        <v>5.6194861929044437</v>
      </c>
      <c r="L77" s="110">
        <v>5.3567006346215695</v>
      </c>
      <c r="M77" s="110">
        <v>-10.704320143949065</v>
      </c>
      <c r="N77" s="110">
        <v>8.4513023003948806</v>
      </c>
      <c r="O77" s="110">
        <v>2.711436523615518</v>
      </c>
      <c r="P77" s="110">
        <v>-1.6548465801601742</v>
      </c>
      <c r="Q77" s="110">
        <v>1.7697215631702568</v>
      </c>
      <c r="S77" s="113"/>
      <c r="T77" s="113"/>
      <c r="U77" s="113"/>
      <c r="V77" s="113"/>
      <c r="X77" s="113"/>
      <c r="Y77" s="113"/>
      <c r="Z77" s="113"/>
      <c r="AA77" s="113"/>
    </row>
    <row r="78" spans="1:27" x14ac:dyDescent="0.2">
      <c r="A78" s="203"/>
      <c r="B78" s="107" t="s">
        <v>107</v>
      </c>
      <c r="C78" s="104">
        <v>65130.768999999986</v>
      </c>
      <c r="D78" s="104">
        <v>45217.152500000011</v>
      </c>
      <c r="E78" s="104">
        <v>19482.4925</v>
      </c>
      <c r="F78" s="110">
        <v>-6.3656563403543203</v>
      </c>
      <c r="G78" s="110">
        <v>-3.5235011072285882</v>
      </c>
      <c r="H78" s="110">
        <v>-10.17686278193648</v>
      </c>
      <c r="I78" s="110">
        <v>6.4476641776159083</v>
      </c>
      <c r="J78" s="110">
        <v>-2.4682031822505057</v>
      </c>
      <c r="K78" s="110">
        <v>6.065079546445129</v>
      </c>
      <c r="L78" s="110">
        <v>5.5035949241106996</v>
      </c>
      <c r="M78" s="110">
        <v>-11.29881917379435</v>
      </c>
      <c r="N78" s="110">
        <v>9.1910972441462402</v>
      </c>
      <c r="O78" s="110">
        <v>4.1093926344768938</v>
      </c>
      <c r="P78" s="110">
        <v>-2.0087036256952073</v>
      </c>
      <c r="Q78" s="110">
        <v>3.798567617639903</v>
      </c>
      <c r="S78" s="113"/>
      <c r="T78" s="113"/>
      <c r="U78" s="113"/>
      <c r="V78" s="113"/>
      <c r="X78" s="113"/>
      <c r="Y78" s="113"/>
      <c r="Z78" s="113"/>
      <c r="AA78" s="113"/>
    </row>
    <row r="79" spans="1:27" x14ac:dyDescent="0.2">
      <c r="A79" s="203"/>
      <c r="B79" s="107" t="s">
        <v>108</v>
      </c>
      <c r="C79" s="104">
        <v>70925.112500000003</v>
      </c>
      <c r="D79" s="104">
        <v>47200.000499999995</v>
      </c>
      <c r="E79" s="104">
        <v>20724.657500000001</v>
      </c>
      <c r="F79" s="110">
        <v>8.8964764104044303</v>
      </c>
      <c r="G79" s="110">
        <v>3.5823209270005929</v>
      </c>
      <c r="H79" s="110">
        <v>6.3758012482232784</v>
      </c>
      <c r="I79" s="110">
        <v>6.4206428070420207</v>
      </c>
      <c r="J79" s="110">
        <v>-2.4413575710642399</v>
      </c>
      <c r="K79" s="110">
        <v>5.9272038663428006</v>
      </c>
      <c r="L79" s="110">
        <v>6.2344388512618698</v>
      </c>
      <c r="M79" s="110">
        <v>-2.225895147730339</v>
      </c>
      <c r="N79" s="110">
        <v>4.9288649015373664</v>
      </c>
      <c r="O79" s="110">
        <v>4.430098932925608</v>
      </c>
      <c r="P79" s="110">
        <v>-2.681050399638607</v>
      </c>
      <c r="Q79" s="110">
        <v>4.0397583083875421</v>
      </c>
      <c r="S79" s="113"/>
      <c r="T79" s="113"/>
      <c r="U79" s="113"/>
      <c r="V79" s="113"/>
      <c r="X79" s="113"/>
      <c r="Y79" s="113"/>
      <c r="Z79" s="113"/>
      <c r="AA79" s="113"/>
    </row>
    <row r="80" spans="1:27" x14ac:dyDescent="0.2">
      <c r="A80" s="203"/>
      <c r="B80" s="107" t="s">
        <v>109</v>
      </c>
      <c r="C80" s="104">
        <v>76719.572499999966</v>
      </c>
      <c r="D80" s="104">
        <v>49496.115000000005</v>
      </c>
      <c r="E80" s="104">
        <v>20517.542500000003</v>
      </c>
      <c r="F80" s="110">
        <v>8.1698284229016593</v>
      </c>
      <c r="G80" s="110">
        <v>6.360571516836111</v>
      </c>
      <c r="H80" s="110">
        <v>-0.9993651282295124</v>
      </c>
      <c r="I80" s="110">
        <v>7.8676696085808961</v>
      </c>
      <c r="J80" s="110">
        <v>-2.8033838173832315</v>
      </c>
      <c r="K80" s="110">
        <v>4.9850394547593879</v>
      </c>
      <c r="L80" s="110">
        <v>19.768556746114307</v>
      </c>
      <c r="M80" s="110">
        <v>-5.7644283224554176</v>
      </c>
      <c r="N80" s="110">
        <v>-2.3160812725663726</v>
      </c>
      <c r="O80" s="110">
        <v>5.9260887447911692</v>
      </c>
      <c r="P80" s="110">
        <v>-3.4785640451080901</v>
      </c>
      <c r="Q80" s="110">
        <v>3.5670267754994045</v>
      </c>
      <c r="S80" s="113"/>
      <c r="T80" s="113"/>
      <c r="U80" s="113"/>
      <c r="V80" s="113"/>
      <c r="X80" s="113"/>
      <c r="Y80" s="113"/>
      <c r="Z80" s="113"/>
      <c r="AA80" s="113"/>
    </row>
    <row r="81" spans="1:27" x14ac:dyDescent="0.2">
      <c r="A81" s="203"/>
      <c r="B81" s="107" t="s">
        <v>110</v>
      </c>
      <c r="C81" s="104">
        <v>67850.880000000034</v>
      </c>
      <c r="D81" s="104">
        <v>48951.179500000013</v>
      </c>
      <c r="E81" s="104">
        <v>18898.474999999999</v>
      </c>
      <c r="F81" s="110">
        <v>-11.559882584069324</v>
      </c>
      <c r="G81" s="110">
        <v>2.1715612657076777</v>
      </c>
      <c r="H81" s="110">
        <v>-7.8911375472964345</v>
      </c>
      <c r="I81" s="110">
        <v>9.0000070116851525</v>
      </c>
      <c r="J81" s="110">
        <v>-1.8097778796766772</v>
      </c>
      <c r="K81" s="110">
        <v>4.5189233987022348</v>
      </c>
      <c r="L81" s="110">
        <v>20.924345470938555</v>
      </c>
      <c r="M81" s="110">
        <v>8.4646338126805887</v>
      </c>
      <c r="N81" s="110">
        <v>-1.3041679408554163E-2</v>
      </c>
      <c r="O81" s="110">
        <v>8.6204760768831878</v>
      </c>
      <c r="P81" s="110">
        <v>-2.0138538801476091</v>
      </c>
      <c r="Q81" s="110">
        <v>4.672895782842823</v>
      </c>
      <c r="S81" s="113"/>
      <c r="T81" s="113"/>
      <c r="U81" s="113"/>
      <c r="V81" s="113"/>
      <c r="X81" s="113"/>
      <c r="Y81" s="113"/>
      <c r="Z81" s="113"/>
      <c r="AA81" s="113"/>
    </row>
    <row r="82" spans="1:27" x14ac:dyDescent="0.2">
      <c r="A82" s="203"/>
      <c r="B82" s="107" t="s">
        <v>111</v>
      </c>
      <c r="C82" s="104">
        <v>61159.832500000004</v>
      </c>
      <c r="D82" s="104">
        <v>41917.221500000007</v>
      </c>
      <c r="E82" s="104">
        <v>18322.762500000004</v>
      </c>
      <c r="F82" s="110">
        <v>-9.8614012080610038</v>
      </c>
      <c r="G82" s="110">
        <v>-18.389383454262486</v>
      </c>
      <c r="H82" s="110">
        <v>-3.046343686461439</v>
      </c>
      <c r="I82" s="110">
        <v>9.656263168985868</v>
      </c>
      <c r="J82" s="110">
        <v>-2.6665729651911163</v>
      </c>
      <c r="K82" s="110">
        <v>4.9775298149987268</v>
      </c>
      <c r="L82" s="110">
        <v>17.836896122185376</v>
      </c>
      <c r="M82" s="110">
        <v>-12.293891375058951</v>
      </c>
      <c r="N82" s="110">
        <v>10.587327232975753</v>
      </c>
      <c r="O82" s="110">
        <v>9.656263168985868</v>
      </c>
      <c r="P82" s="110">
        <v>-2.6665729651911163</v>
      </c>
      <c r="Q82" s="110">
        <v>4.9775298149987268</v>
      </c>
      <c r="S82" s="113"/>
      <c r="T82" s="113"/>
      <c r="U82" s="113"/>
      <c r="V82" s="113"/>
      <c r="X82" s="113"/>
      <c r="Y82" s="113"/>
      <c r="Z82" s="113"/>
      <c r="AA82" s="113"/>
    </row>
    <row r="83" spans="1:27" x14ac:dyDescent="0.2">
      <c r="A83" s="203">
        <v>2015</v>
      </c>
      <c r="B83" s="107" t="s">
        <v>112</v>
      </c>
      <c r="C83" s="104">
        <v>56011.549499999979</v>
      </c>
      <c r="D83" s="104">
        <v>39487.867000000006</v>
      </c>
      <c r="E83" s="104">
        <v>16599.57</v>
      </c>
      <c r="F83" s="110">
        <v>-8.4177519616327032</v>
      </c>
      <c r="G83" s="110">
        <v>-4.7231834955018375</v>
      </c>
      <c r="H83" s="110">
        <v>-9.4046544564445718</v>
      </c>
      <c r="I83" s="110">
        <v>15.831799136962154</v>
      </c>
      <c r="J83" s="110">
        <v>-9.2606233315963635</v>
      </c>
      <c r="K83" s="110">
        <v>-8.3230368968466255</v>
      </c>
      <c r="L83" s="110">
        <v>15.831799136962154</v>
      </c>
      <c r="M83" s="110">
        <v>-9.2606233315963635</v>
      </c>
      <c r="N83" s="110">
        <v>-8.3230368968466255</v>
      </c>
      <c r="O83" s="110">
        <v>10.859610940968633</v>
      </c>
      <c r="P83" s="110">
        <v>-3.9170067983164025</v>
      </c>
      <c r="Q83" s="110">
        <v>4.7022323649989817</v>
      </c>
      <c r="S83" s="113"/>
      <c r="T83" s="113"/>
      <c r="U83" s="113"/>
      <c r="V83" s="113"/>
      <c r="X83" s="113"/>
      <c r="Y83" s="113"/>
      <c r="Z83" s="113"/>
      <c r="AA83" s="113"/>
    </row>
    <row r="84" spans="1:27" x14ac:dyDescent="0.2">
      <c r="A84" s="203"/>
      <c r="B84" s="107" t="s">
        <v>113</v>
      </c>
      <c r="C84" s="104">
        <v>65498.778499999986</v>
      </c>
      <c r="D84" s="104">
        <v>42603.140500000001</v>
      </c>
      <c r="E84" s="104">
        <v>19024.945</v>
      </c>
      <c r="F84" s="110">
        <v>16.937987048546145</v>
      </c>
      <c r="G84" s="110">
        <v>4.4680749427777</v>
      </c>
      <c r="H84" s="110">
        <v>14.611071250640828</v>
      </c>
      <c r="I84" s="110">
        <v>18.184469303220663</v>
      </c>
      <c r="J84" s="110">
        <v>-8.1928426195486015</v>
      </c>
      <c r="K84" s="110">
        <v>-7.0492899604065133</v>
      </c>
      <c r="L84" s="110">
        <v>20.273513497235118</v>
      </c>
      <c r="M84" s="110">
        <v>-7.146921346965196</v>
      </c>
      <c r="N84" s="110">
        <v>-5.9086567006212505</v>
      </c>
      <c r="O84" s="110">
        <v>12.366776385609302</v>
      </c>
      <c r="P84" s="110">
        <v>-4.0519174346104077</v>
      </c>
      <c r="Q84" s="110">
        <v>2.3760137416266369</v>
      </c>
      <c r="S84" s="113"/>
      <c r="T84" s="113"/>
      <c r="U84" s="113"/>
      <c r="V84" s="113"/>
      <c r="X84" s="113"/>
      <c r="Y84" s="113"/>
      <c r="Z84" s="113"/>
      <c r="AA84" s="113"/>
    </row>
    <row r="85" spans="1:27" x14ac:dyDescent="0.2">
      <c r="A85" s="203"/>
      <c r="B85" s="107" t="s">
        <v>114</v>
      </c>
      <c r="C85" s="104">
        <v>71069.676999999996</v>
      </c>
      <c r="D85" s="104">
        <v>49361.051500000001</v>
      </c>
      <c r="E85" s="104">
        <v>20603.191500000001</v>
      </c>
      <c r="F85" s="110">
        <v>8.5053471646040038</v>
      </c>
      <c r="G85" s="110">
        <v>21.203465799350752</v>
      </c>
      <c r="H85" s="110">
        <v>8.2956691859030318</v>
      </c>
      <c r="I85" s="110">
        <v>17.367455119610774</v>
      </c>
      <c r="J85" s="110">
        <v>-5.3888075651736367</v>
      </c>
      <c r="K85" s="110">
        <v>-3.336773444491925</v>
      </c>
      <c r="L85" s="110">
        <v>15.996438581410089</v>
      </c>
      <c r="M85" s="110">
        <v>-0.48037883104012913</v>
      </c>
      <c r="N85" s="110">
        <v>3.8340661068559045</v>
      </c>
      <c r="O85" s="110">
        <v>12.312994164025648</v>
      </c>
      <c r="P85" s="110">
        <v>-5.4366081985377512</v>
      </c>
      <c r="Q85" s="110">
        <v>0.33287482888297859</v>
      </c>
      <c r="S85" s="113"/>
      <c r="T85" s="113"/>
      <c r="U85" s="113"/>
      <c r="V85" s="113"/>
      <c r="X85" s="113"/>
      <c r="Y85" s="113"/>
      <c r="Z85" s="113"/>
      <c r="AA85" s="113"/>
    </row>
    <row r="86" spans="1:27" x14ac:dyDescent="0.2">
      <c r="A86" s="203"/>
      <c r="B86" s="107" t="s">
        <v>102</v>
      </c>
      <c r="C86" s="104">
        <v>67039.530500000023</v>
      </c>
      <c r="D86" s="104">
        <v>43719.400999999998</v>
      </c>
      <c r="E86" s="104">
        <v>20817.3315</v>
      </c>
      <c r="F86" s="110">
        <v>-5.6706976450729751</v>
      </c>
      <c r="G86" s="110">
        <v>-14.559773195072268</v>
      </c>
      <c r="H86" s="110">
        <v>1.0393535389893405</v>
      </c>
      <c r="I86" s="110">
        <v>13.835405267549161</v>
      </c>
      <c r="J86" s="110">
        <v>-5.5949021902888196</v>
      </c>
      <c r="K86" s="110">
        <v>0.98084205175459349</v>
      </c>
      <c r="L86" s="110">
        <v>4.7775072187425938</v>
      </c>
      <c r="M86" s="110">
        <v>-6.2200965332051439</v>
      </c>
      <c r="N86" s="110">
        <v>14.835077180222346</v>
      </c>
      <c r="O86" s="110">
        <v>11.916106032971619</v>
      </c>
      <c r="P86" s="110">
        <v>-4.3794946507127559</v>
      </c>
      <c r="Q86" s="110">
        <v>1.9804978892936642</v>
      </c>
      <c r="S86" s="113"/>
      <c r="T86" s="113"/>
      <c r="U86" s="113"/>
      <c r="V86" s="113"/>
      <c r="X86" s="113"/>
      <c r="Y86" s="113"/>
      <c r="Z86" s="113"/>
      <c r="AA86" s="113"/>
    </row>
    <row r="87" spans="1:27" x14ac:dyDescent="0.2">
      <c r="A87" s="203"/>
      <c r="B87" s="107" t="s">
        <v>104</v>
      </c>
      <c r="C87" s="104">
        <v>75173.619999999966</v>
      </c>
      <c r="D87" s="104">
        <v>47374.649999999994</v>
      </c>
      <c r="E87" s="104">
        <v>23921.865000000002</v>
      </c>
      <c r="F87" s="110">
        <v>12.133273367718388</v>
      </c>
      <c r="G87" s="110">
        <v>6.719303301883639</v>
      </c>
      <c r="H87" s="110">
        <v>14.913215461837659</v>
      </c>
      <c r="I87" s="110">
        <v>12.523389727587176</v>
      </c>
      <c r="J87" s="110">
        <v>-7.6137570161493144</v>
      </c>
      <c r="K87" s="110">
        <v>4.6944597247361886</v>
      </c>
      <c r="L87" s="110">
        <v>8.2158966564200409</v>
      </c>
      <c r="M87" s="110">
        <v>-14.565163307348216</v>
      </c>
      <c r="N87" s="110">
        <v>18.760793972168123</v>
      </c>
      <c r="O87" s="110">
        <v>11.035448839077322</v>
      </c>
      <c r="P87" s="110">
        <v>-6.6329807754872849</v>
      </c>
      <c r="Q87" s="110">
        <v>2.9408409343508968</v>
      </c>
      <c r="S87" s="113"/>
      <c r="T87" s="113"/>
      <c r="U87" s="113"/>
      <c r="V87" s="113"/>
      <c r="X87" s="113"/>
      <c r="Y87" s="113"/>
      <c r="Z87" s="113"/>
      <c r="AA87" s="113"/>
    </row>
    <row r="88" spans="1:27" x14ac:dyDescent="0.2">
      <c r="A88" s="203"/>
      <c r="B88" s="107" t="s">
        <v>105</v>
      </c>
      <c r="C88" s="104">
        <v>65666.949999999983</v>
      </c>
      <c r="D88" s="104">
        <v>41284.869000000006</v>
      </c>
      <c r="E88" s="104">
        <v>24400.3825</v>
      </c>
      <c r="F88" s="110">
        <v>-12.646284694018961</v>
      </c>
      <c r="G88" s="110">
        <v>-11.606153310584533</v>
      </c>
      <c r="H88" s="110">
        <v>2.0003352581414502</v>
      </c>
      <c r="I88" s="110">
        <v>12.794318477935928</v>
      </c>
      <c r="J88" s="110">
        <v>-8.119173365070953</v>
      </c>
      <c r="K88" s="110">
        <v>13.437058449051676</v>
      </c>
      <c r="L88" s="110">
        <v>14.196142331834549</v>
      </c>
      <c r="M88" s="110">
        <v>-10.772501554173331</v>
      </c>
      <c r="N88" s="110">
        <v>73.329439401710289</v>
      </c>
      <c r="O88" s="110">
        <v>12.49715571548251</v>
      </c>
      <c r="P88" s="110">
        <v>-6.9332627079907283</v>
      </c>
      <c r="Q88" s="110">
        <v>9.091986193873236</v>
      </c>
      <c r="S88" s="113"/>
      <c r="T88" s="113"/>
      <c r="U88" s="113"/>
      <c r="V88" s="113"/>
      <c r="X88" s="113"/>
      <c r="Y88" s="113"/>
      <c r="Z88" s="113"/>
      <c r="AA88" s="113"/>
    </row>
    <row r="89" spans="1:27" x14ac:dyDescent="0.2">
      <c r="A89" s="203"/>
      <c r="B89" s="107" t="s">
        <v>106</v>
      </c>
      <c r="C89" s="104">
        <v>76189.897999999986</v>
      </c>
      <c r="D89" s="104">
        <v>49510.746500000001</v>
      </c>
      <c r="E89" s="104">
        <v>23481.607499999998</v>
      </c>
      <c r="F89" s="110">
        <v>16.024724766415964</v>
      </c>
      <c r="G89" s="110">
        <v>20.748569630746228</v>
      </c>
      <c r="H89" s="110">
        <v>-3.7654122840082738</v>
      </c>
      <c r="I89" s="110">
        <v>12.260093863380451</v>
      </c>
      <c r="J89" s="110">
        <v>-6.3889950014696772</v>
      </c>
      <c r="K89" s="110">
        <v>12.587854446277213</v>
      </c>
      <c r="L89" s="110">
        <v>9.5333465619813254</v>
      </c>
      <c r="M89" s="110">
        <v>4.0542430174883126</v>
      </c>
      <c r="N89" s="110">
        <v>8.2608733237397036</v>
      </c>
      <c r="O89" s="110">
        <v>12.862963424294582</v>
      </c>
      <c r="P89" s="110">
        <v>-5.6951461337642613</v>
      </c>
      <c r="Q89" s="110">
        <v>9.0689465524522959</v>
      </c>
      <c r="S89" s="113"/>
      <c r="T89" s="113"/>
      <c r="U89" s="113"/>
      <c r="V89" s="113"/>
      <c r="X89" s="113"/>
      <c r="Y89" s="113"/>
      <c r="Z89" s="113"/>
      <c r="AA89" s="113"/>
    </row>
    <row r="90" spans="1:27" x14ac:dyDescent="0.2">
      <c r="A90" s="203"/>
      <c r="B90" s="107" t="s">
        <v>107</v>
      </c>
      <c r="C90" s="104">
        <v>70462.187999999995</v>
      </c>
      <c r="D90" s="104">
        <v>48233.494000000006</v>
      </c>
      <c r="E90" s="104">
        <v>22424.364999999998</v>
      </c>
      <c r="F90" s="110">
        <v>-7.517676424766961</v>
      </c>
      <c r="G90" s="110">
        <v>-1.4718091100192288</v>
      </c>
      <c r="H90" s="110">
        <v>-4.5024281237985857</v>
      </c>
      <c r="I90" s="110">
        <v>11.718223665183181</v>
      </c>
      <c r="J90" s="110">
        <v>-4.8628599875930378</v>
      </c>
      <c r="K90" s="110">
        <v>12.910516926744165</v>
      </c>
      <c r="L90" s="110">
        <v>8.185714804012223</v>
      </c>
      <c r="M90" s="110">
        <v>6.2670851098608704</v>
      </c>
      <c r="N90" s="110">
        <v>15.100082805113345</v>
      </c>
      <c r="O90" s="110">
        <v>13.068417197143134</v>
      </c>
      <c r="P90" s="110">
        <v>-4.2451342126452634</v>
      </c>
      <c r="Q90" s="110">
        <v>9.5749358729255718</v>
      </c>
      <c r="S90" s="113"/>
      <c r="T90" s="113"/>
      <c r="U90" s="113"/>
      <c r="V90" s="113"/>
      <c r="X90" s="113"/>
      <c r="Y90" s="113"/>
      <c r="Z90" s="113"/>
      <c r="AA90" s="113"/>
    </row>
    <row r="91" spans="1:27" x14ac:dyDescent="0.2">
      <c r="A91" s="203"/>
      <c r="B91" s="107" t="s">
        <v>108</v>
      </c>
      <c r="C91" s="104">
        <v>74792.834999999992</v>
      </c>
      <c r="D91" s="104">
        <v>47716.588499999998</v>
      </c>
      <c r="E91" s="104">
        <v>25529.184000000001</v>
      </c>
      <c r="F91" s="110">
        <v>6.1460580815344557</v>
      </c>
      <c r="G91" s="110">
        <v>0.31715328622821115</v>
      </c>
      <c r="H91" s="110">
        <v>13.845738775657646</v>
      </c>
      <c r="I91" s="110">
        <v>10.925672328349666</v>
      </c>
      <c r="J91" s="110">
        <v>-3.9989840216605455</v>
      </c>
      <c r="K91" s="110">
        <v>14.14525753828868</v>
      </c>
      <c r="L91" s="110">
        <v>5.4532483117316177</v>
      </c>
      <c r="M91" s="110">
        <v>2.917287147480252</v>
      </c>
      <c r="N91" s="110">
        <v>23.182658145255218</v>
      </c>
      <c r="O91" s="110">
        <v>12.953979049763721</v>
      </c>
      <c r="P91" s="110">
        <v>-3.8255356869743684</v>
      </c>
      <c r="Q91" s="110">
        <v>11.207967394403418</v>
      </c>
      <c r="S91" s="113"/>
      <c r="T91" s="113"/>
      <c r="U91" s="113"/>
      <c r="V91" s="113"/>
      <c r="X91" s="113"/>
      <c r="Y91" s="113"/>
      <c r="Z91" s="113"/>
      <c r="AA91" s="113"/>
    </row>
    <row r="92" spans="1:27" x14ac:dyDescent="0.2">
      <c r="A92" s="203"/>
      <c r="B92" s="107" t="s">
        <v>109</v>
      </c>
      <c r="C92" s="104">
        <v>68955.475000000006</v>
      </c>
      <c r="D92" s="104">
        <v>51141.642000000014</v>
      </c>
      <c r="E92" s="104">
        <v>24275.792500000003</v>
      </c>
      <c r="F92" s="110">
        <v>-7.8047048223268796</v>
      </c>
      <c r="G92" s="110">
        <v>8.8447859854918995</v>
      </c>
      <c r="H92" s="110">
        <v>-4.9096418436249234</v>
      </c>
      <c r="I92" s="110">
        <v>8.3924134917388251</v>
      </c>
      <c r="J92" s="110">
        <v>-3.0145581577132541</v>
      </c>
      <c r="K92" s="110">
        <v>14.588933370318124</v>
      </c>
      <c r="L92" s="110">
        <v>-10.120100056605452</v>
      </c>
      <c r="M92" s="110">
        <v>5.321078422389891</v>
      </c>
      <c r="N92" s="110">
        <v>18.317252175790543</v>
      </c>
      <c r="O92" s="110">
        <v>9.9934147129873594</v>
      </c>
      <c r="P92" s="110">
        <v>-2.8392756673796371</v>
      </c>
      <c r="Q92" s="110">
        <v>13.090289006348833</v>
      </c>
      <c r="S92" s="113"/>
      <c r="T92" s="113"/>
      <c r="U92" s="113"/>
      <c r="V92" s="113"/>
      <c r="X92" s="113"/>
      <c r="Y92" s="113"/>
      <c r="Z92" s="113"/>
      <c r="AA92" s="113"/>
    </row>
    <row r="93" spans="1:27" x14ac:dyDescent="0.2">
      <c r="A93" s="203"/>
      <c r="B93" s="107" t="s">
        <v>110</v>
      </c>
      <c r="C93" s="104">
        <v>62843.390000000029</v>
      </c>
      <c r="D93" s="104">
        <v>40165.123</v>
      </c>
      <c r="E93" s="104">
        <v>22632.343999999997</v>
      </c>
      <c r="F93" s="110">
        <v>-8.863813932106158</v>
      </c>
      <c r="G93" s="110">
        <v>-20.456448359840351</v>
      </c>
      <c r="H93" s="110">
        <v>-6.7699066879073229</v>
      </c>
      <c r="I93" s="110">
        <v>6.8749003476816561</v>
      </c>
      <c r="J93" s="110">
        <v>-4.4746671501579849</v>
      </c>
      <c r="K93" s="110">
        <v>15.050049756750639</v>
      </c>
      <c r="L93" s="110">
        <v>-7.3801400954563885</v>
      </c>
      <c r="M93" s="110">
        <v>-18.00445704747694</v>
      </c>
      <c r="N93" s="110">
        <v>19.757514825931711</v>
      </c>
      <c r="O93" s="110">
        <v>7.6263645721857509</v>
      </c>
      <c r="P93" s="110">
        <v>-5.1244780711243942</v>
      </c>
      <c r="Q93" s="110">
        <v>14.72631303998735</v>
      </c>
      <c r="S93" s="113"/>
      <c r="T93" s="113"/>
      <c r="U93" s="113"/>
      <c r="V93" s="113"/>
      <c r="X93" s="113"/>
      <c r="Y93" s="113"/>
      <c r="Z93" s="113"/>
      <c r="AA93" s="113"/>
    </row>
    <row r="94" spans="1:27" x14ac:dyDescent="0.2">
      <c r="A94" s="203"/>
      <c r="B94" s="107" t="s">
        <v>111</v>
      </c>
      <c r="C94" s="104">
        <v>60748.335000000014</v>
      </c>
      <c r="D94" s="104">
        <v>45497.307000000008</v>
      </c>
      <c r="E94" s="104">
        <v>19057.355</v>
      </c>
      <c r="F94" s="110">
        <v>-3.3337714594964041</v>
      </c>
      <c r="G94" s="110">
        <v>8.7140510945299852</v>
      </c>
      <c r="H94" s="110">
        <v>-15.795929047384572</v>
      </c>
      <c r="I94" s="110">
        <v>6.2725657366032417</v>
      </c>
      <c r="J94" s="110">
        <v>-3.4656916914805991</v>
      </c>
      <c r="K94" s="110">
        <v>14.171071852161109</v>
      </c>
      <c r="L94" s="110">
        <v>-0.67282313109668923</v>
      </c>
      <c r="M94" s="110">
        <v>9.2268141494624913</v>
      </c>
      <c r="N94" s="110">
        <v>4.009179838465915</v>
      </c>
      <c r="O94" s="110">
        <v>6.2725657366032417</v>
      </c>
      <c r="P94" s="110">
        <v>-3.4656916914805991</v>
      </c>
      <c r="Q94" s="110">
        <v>14.171071852161109</v>
      </c>
      <c r="S94" s="113"/>
      <c r="T94" s="113"/>
      <c r="U94" s="113"/>
      <c r="V94" s="113"/>
      <c r="X94" s="113"/>
      <c r="Y94" s="113"/>
      <c r="Z94" s="113"/>
      <c r="AA94" s="113"/>
    </row>
    <row r="95" spans="1:27" x14ac:dyDescent="0.2">
      <c r="A95" s="203">
        <v>2016</v>
      </c>
      <c r="B95" s="107" t="s">
        <v>112</v>
      </c>
      <c r="C95" s="104">
        <v>49695.915000000052</v>
      </c>
      <c r="D95" s="104">
        <v>38293.583500000008</v>
      </c>
      <c r="E95" s="104">
        <v>17585.68</v>
      </c>
      <c r="F95" s="110">
        <f t="shared" ref="F95:F126" si="0">100*(C95/C94-1)</f>
        <v>-18.193782595029084</v>
      </c>
      <c r="G95" s="110">
        <f t="shared" ref="G95:G126" si="1">100*(D95/D94-1)</f>
        <v>-15.833296463019231</v>
      </c>
      <c r="H95" s="110">
        <f t="shared" ref="H95:H126" si="2">100*(E95/E94-1)</f>
        <v>-7.7223465690805408</v>
      </c>
      <c r="I95" s="110">
        <v>-11.275593259565031</v>
      </c>
      <c r="J95" s="110">
        <v>-3.4844305234925876</v>
      </c>
      <c r="K95" s="110">
        <v>5.9405755691261941</v>
      </c>
      <c r="L95" s="110">
        <f t="shared" ref="L95:L126" si="3">100*(C95/C83-1)</f>
        <v>-11.275593259565031</v>
      </c>
      <c r="M95" s="110">
        <f t="shared" ref="M95:M126" si="4">100*(D95/D83-1)</f>
        <v>-3.0244315298164848</v>
      </c>
      <c r="N95" s="110">
        <f t="shared" ref="N95:N126" si="5">100*(E95/E83-1)</f>
        <v>5.9405755691261941</v>
      </c>
      <c r="O95" s="110">
        <f t="shared" ref="O95:O126" si="6">100*(SUM(C84:C95)/SUM(C72:C83)-1)</f>
        <v>4.4055401445606934</v>
      </c>
      <c r="P95" s="110">
        <f t="shared" ref="P95:P126" si="7">100*(SUM(D84:D95)/SUM(D72:D83)-1)</f>
        <v>-1.8796568609662723</v>
      </c>
      <c r="Q95" s="110">
        <f t="shared" ref="Q95:Q126" si="8">100*(SUM(E84:E95)/SUM(E72:E83)-1)</f>
        <v>15.354862966100047</v>
      </c>
      <c r="S95" s="113"/>
      <c r="T95" s="113"/>
      <c r="U95" s="113"/>
      <c r="V95" s="113"/>
      <c r="X95" s="113"/>
      <c r="Y95" s="113"/>
      <c r="Z95" s="113"/>
      <c r="AA95" s="113"/>
    </row>
    <row r="96" spans="1:27" x14ac:dyDescent="0.2">
      <c r="A96" s="203"/>
      <c r="B96" s="107" t="s">
        <v>113</v>
      </c>
      <c r="C96" s="104">
        <v>66725.69</v>
      </c>
      <c r="D96" s="104">
        <v>45755.668000000005</v>
      </c>
      <c r="E96" s="104">
        <v>22129.662499999999</v>
      </c>
      <c r="F96" s="110">
        <f t="shared" si="0"/>
        <v>34.267957436742911</v>
      </c>
      <c r="G96" s="110">
        <f t="shared" si="1"/>
        <v>19.486513974332009</v>
      </c>
      <c r="H96" s="110">
        <f t="shared" si="2"/>
        <v>25.83910602262749</v>
      </c>
      <c r="I96" s="110">
        <v>-4.1878933945432966</v>
      </c>
      <c r="J96" s="110">
        <v>4.3292614238002125</v>
      </c>
      <c r="K96" s="110">
        <v>11.483180893831113</v>
      </c>
      <c r="L96" s="110">
        <f t="shared" si="3"/>
        <v>1.8731822609485915</v>
      </c>
      <c r="M96" s="110">
        <f t="shared" si="4"/>
        <v>7.3997537810622349</v>
      </c>
      <c r="N96" s="110">
        <f t="shared" si="5"/>
        <v>16.31919303840299</v>
      </c>
      <c r="O96" s="110">
        <f t="shared" si="6"/>
        <v>3.0935569399840102</v>
      </c>
      <c r="P96" s="110">
        <f t="shared" si="7"/>
        <v>-1.0640018528449202</v>
      </c>
      <c r="Q96" s="110">
        <f t="shared" si="8"/>
        <v>17.325780617841424</v>
      </c>
      <c r="S96" s="113"/>
      <c r="T96" s="113"/>
      <c r="U96" s="113"/>
      <c r="V96" s="113"/>
      <c r="X96" s="113"/>
      <c r="Y96" s="113"/>
      <c r="Z96" s="113"/>
      <c r="AA96" s="113"/>
    </row>
    <row r="97" spans="1:27" x14ac:dyDescent="0.2">
      <c r="A97" s="203"/>
      <c r="B97" s="107" t="s">
        <v>114</v>
      </c>
      <c r="C97" s="104">
        <v>61589.769999999975</v>
      </c>
      <c r="D97" s="104">
        <v>43613.076000000001</v>
      </c>
      <c r="E97" s="104">
        <v>19739.827499999999</v>
      </c>
      <c r="F97" s="110">
        <f t="shared" si="0"/>
        <v>-7.6970654031453645</v>
      </c>
      <c r="G97" s="110">
        <f t="shared" si="1"/>
        <v>-4.682681061502592</v>
      </c>
      <c r="H97" s="110">
        <f t="shared" si="2"/>
        <v>-10.799238352595752</v>
      </c>
      <c r="I97" s="110">
        <v>-7.564975398146812</v>
      </c>
      <c r="J97" s="110">
        <v>-1.4251227271542266</v>
      </c>
      <c r="K97" s="110">
        <v>5.7399878118806091</v>
      </c>
      <c r="L97" s="110">
        <f t="shared" si="3"/>
        <v>-13.33889135305909</v>
      </c>
      <c r="M97" s="110">
        <f t="shared" si="4"/>
        <v>-11.644759026253727</v>
      </c>
      <c r="N97" s="110">
        <f t="shared" si="5"/>
        <v>-4.1904381658540713</v>
      </c>
      <c r="O97" s="110">
        <f t="shared" si="6"/>
        <v>0.62978946298484217</v>
      </c>
      <c r="P97" s="110">
        <f t="shared" si="7"/>
        <v>-1.9803177372019864</v>
      </c>
      <c r="Q97" s="110">
        <f t="shared" si="8"/>
        <v>16.556344214306851</v>
      </c>
      <c r="S97" s="113"/>
      <c r="T97" s="113"/>
      <c r="U97" s="113"/>
      <c r="V97" s="113"/>
      <c r="X97" s="113"/>
      <c r="Y97" s="113"/>
      <c r="Z97" s="113"/>
      <c r="AA97" s="113"/>
    </row>
    <row r="98" spans="1:27" x14ac:dyDescent="0.2">
      <c r="A98" s="203"/>
      <c r="B98" s="107" t="s">
        <v>102</v>
      </c>
      <c r="C98" s="104">
        <v>66560.885000000009</v>
      </c>
      <c r="D98" s="104">
        <v>43324.887999999999</v>
      </c>
      <c r="E98" s="104">
        <v>20565.872499999998</v>
      </c>
      <c r="F98" s="110">
        <f t="shared" si="0"/>
        <v>8.071332300802613</v>
      </c>
      <c r="G98" s="110">
        <f t="shared" si="1"/>
        <v>-0.66078347695540662</v>
      </c>
      <c r="H98" s="110">
        <f t="shared" si="2"/>
        <v>4.1846616947387227</v>
      </c>
      <c r="I98" s="110">
        <v>-5.7958949317971857</v>
      </c>
      <c r="J98" s="110">
        <v>0.50219413678000979</v>
      </c>
      <c r="K98" s="110">
        <v>3.862681591512751</v>
      </c>
      <c r="L98" s="110">
        <f t="shared" si="3"/>
        <v>-0.71397501806790276</v>
      </c>
      <c r="M98" s="110">
        <f t="shared" si="4"/>
        <v>-0.90237512631977657</v>
      </c>
      <c r="N98" s="110">
        <f t="shared" si="5"/>
        <v>-1.2079309973038743</v>
      </c>
      <c r="O98" s="110">
        <f t="shared" si="6"/>
        <v>0.18430451723316921</v>
      </c>
      <c r="P98" s="110">
        <f t="shared" si="7"/>
        <v>-1.8867057484981409</v>
      </c>
      <c r="Q98" s="110">
        <f t="shared" si="8"/>
        <v>15.089908836881861</v>
      </c>
      <c r="S98" s="113"/>
      <c r="T98" s="113"/>
      <c r="U98" s="113"/>
      <c r="V98" s="113"/>
      <c r="X98" s="113"/>
      <c r="Y98" s="113"/>
      <c r="Z98" s="113"/>
      <c r="AA98" s="113"/>
    </row>
    <row r="99" spans="1:27" x14ac:dyDescent="0.2">
      <c r="A99" s="203"/>
      <c r="B99" s="107" t="s">
        <v>104</v>
      </c>
      <c r="C99" s="104">
        <v>63221.445000000007</v>
      </c>
      <c r="D99" s="104">
        <v>42765.372000000003</v>
      </c>
      <c r="E99" s="104">
        <v>19114.012500000001</v>
      </c>
      <c r="F99" s="110">
        <f t="shared" si="0"/>
        <v>-5.0171207909870841</v>
      </c>
      <c r="G99" s="110">
        <f t="shared" si="1"/>
        <v>-1.2914424614323239</v>
      </c>
      <c r="H99" s="110">
        <f t="shared" si="2"/>
        <v>-7.0595594716440946</v>
      </c>
      <c r="I99" s="110">
        <v>-8.0645168685355202</v>
      </c>
      <c r="J99" s="110">
        <v>0.25854968633791664</v>
      </c>
      <c r="K99" s="110">
        <v>-1.8143054264029623</v>
      </c>
      <c r="L99" s="110">
        <f t="shared" si="3"/>
        <v>-15.899427219282458</v>
      </c>
      <c r="M99" s="110">
        <f t="shared" si="4"/>
        <v>-9.7294185814565175</v>
      </c>
      <c r="N99" s="110">
        <f t="shared" si="5"/>
        <v>-20.098150792172763</v>
      </c>
      <c r="O99" s="110">
        <f t="shared" si="6"/>
        <v>-2.0144338482913748</v>
      </c>
      <c r="P99" s="110">
        <f t="shared" si="7"/>
        <v>-1.6854579200972442</v>
      </c>
      <c r="Q99" s="110">
        <f t="shared" si="8"/>
        <v>11.187975285363994</v>
      </c>
      <c r="S99" s="113"/>
      <c r="T99" s="113"/>
      <c r="U99" s="113"/>
      <c r="V99" s="113"/>
      <c r="X99" s="113"/>
      <c r="Y99" s="113"/>
      <c r="Z99" s="113"/>
      <c r="AA99" s="113"/>
    </row>
    <row r="100" spans="1:27" x14ac:dyDescent="0.2">
      <c r="A100" s="203"/>
      <c r="B100" s="107" t="s">
        <v>105</v>
      </c>
      <c r="C100" s="104">
        <v>64865.906999999999</v>
      </c>
      <c r="D100" s="104">
        <v>40849.765000000072</v>
      </c>
      <c r="E100" s="104">
        <v>19423.497500000005</v>
      </c>
      <c r="F100" s="110">
        <f t="shared" si="0"/>
        <v>2.6011142263514975</v>
      </c>
      <c r="G100" s="110">
        <f t="shared" si="1"/>
        <v>-4.4793413699287576</v>
      </c>
      <c r="H100" s="110">
        <f t="shared" si="2"/>
        <v>1.6191524411737435</v>
      </c>
      <c r="I100" s="110">
        <v>-6.9421380852130561</v>
      </c>
      <c r="J100" s="110">
        <v>1.5453701486232596</v>
      </c>
      <c r="K100" s="110">
        <v>-5.4310284958670518</v>
      </c>
      <c r="L100" s="110">
        <f t="shared" si="3"/>
        <v>-1.2198571732050634</v>
      </c>
      <c r="M100" s="110">
        <f t="shared" si="4"/>
        <v>-1.0539066988439094</v>
      </c>
      <c r="N100" s="110">
        <f t="shared" si="5"/>
        <v>-20.396749927998037</v>
      </c>
      <c r="O100" s="110">
        <f t="shared" si="6"/>
        <v>-3.0984256636749419</v>
      </c>
      <c r="P100" s="110">
        <f t="shared" si="7"/>
        <v>-1.2050571444313318</v>
      </c>
      <c r="Q100" s="110">
        <f t="shared" si="8"/>
        <v>4.4718412141582231</v>
      </c>
      <c r="S100" s="113"/>
      <c r="T100" s="113"/>
      <c r="U100" s="113"/>
      <c r="V100" s="113"/>
      <c r="X100" s="113"/>
      <c r="Y100" s="113"/>
      <c r="Z100" s="113"/>
      <c r="AA100" s="113"/>
    </row>
    <row r="101" spans="1:27" x14ac:dyDescent="0.2">
      <c r="A101" s="203"/>
      <c r="B101" s="107" t="s">
        <v>106</v>
      </c>
      <c r="C101" s="104">
        <v>61657.69</v>
      </c>
      <c r="D101" s="104">
        <v>40346.871500000001</v>
      </c>
      <c r="E101" s="104">
        <v>15578.907500000001</v>
      </c>
      <c r="F101" s="110">
        <f t="shared" si="0"/>
        <v>-4.9459217459180804</v>
      </c>
      <c r="G101" s="110">
        <f t="shared" si="1"/>
        <v>-1.2310805215160259</v>
      </c>
      <c r="H101" s="110">
        <f t="shared" si="2"/>
        <v>-19.793500115002473</v>
      </c>
      <c r="I101" s="110">
        <v>-8.8812967983120661</v>
      </c>
      <c r="J101" s="110">
        <v>3.7257608763763272E-2</v>
      </c>
      <c r="K101" s="110">
        <v>-9.8834681961658895</v>
      </c>
      <c r="L101" s="110">
        <f t="shared" si="3"/>
        <v>-19.073667745296085</v>
      </c>
      <c r="M101" s="110">
        <f t="shared" si="4"/>
        <v>-18.50886049556938</v>
      </c>
      <c r="N101" s="110">
        <f t="shared" si="5"/>
        <v>-33.654850929605217</v>
      </c>
      <c r="O101" s="110">
        <f t="shared" si="6"/>
        <v>-5.6591639883168625</v>
      </c>
      <c r="P101" s="110">
        <f t="shared" si="7"/>
        <v>-3.3728670453431642</v>
      </c>
      <c r="Q101" s="110">
        <f t="shared" si="8"/>
        <v>0.51122526990770023</v>
      </c>
      <c r="S101" s="113"/>
      <c r="T101" s="113"/>
      <c r="U101" s="113"/>
      <c r="V101" s="113"/>
      <c r="X101" s="113"/>
      <c r="Y101" s="113"/>
      <c r="Z101" s="113"/>
      <c r="AA101" s="113"/>
    </row>
    <row r="102" spans="1:27" x14ac:dyDescent="0.2">
      <c r="A102" s="203"/>
      <c r="B102" s="107" t="s">
        <v>107</v>
      </c>
      <c r="C102" s="104">
        <v>62020.360000000044</v>
      </c>
      <c r="D102" s="104">
        <v>48862.762500000004</v>
      </c>
      <c r="E102" s="104">
        <v>18535.052499999998</v>
      </c>
      <c r="F102" s="110">
        <f t="shared" si="0"/>
        <v>0.58819913623109343</v>
      </c>
      <c r="G102" s="110">
        <f t="shared" si="1"/>
        <v>21.106694728487184</v>
      </c>
      <c r="H102" s="110">
        <f t="shared" si="2"/>
        <v>18.975303627677341</v>
      </c>
      <c r="I102" s="110">
        <v>-9.2804602582137523</v>
      </c>
      <c r="J102" s="110">
        <v>1.4223278574575282</v>
      </c>
      <c r="K102" s="110">
        <v>-10.860274229150235</v>
      </c>
      <c r="L102" s="110">
        <f t="shared" si="3"/>
        <v>-11.980649820297874</v>
      </c>
      <c r="M102" s="110">
        <f t="shared" si="4"/>
        <v>1.3046297247302885</v>
      </c>
      <c r="N102" s="110">
        <f t="shared" si="5"/>
        <v>-17.34413661211811</v>
      </c>
      <c r="O102" s="110">
        <f t="shared" si="6"/>
        <v>-7.2945200566758022</v>
      </c>
      <c r="P102" s="110">
        <f t="shared" si="7"/>
        <v>-3.7890335803344444</v>
      </c>
      <c r="Q102" s="110">
        <f t="shared" si="8"/>
        <v>-2.230151836056482</v>
      </c>
      <c r="S102" s="113"/>
      <c r="T102" s="113"/>
      <c r="U102" s="113"/>
      <c r="V102" s="113"/>
      <c r="X102" s="113"/>
      <c r="Y102" s="113"/>
      <c r="Z102" s="113"/>
      <c r="AA102" s="113"/>
    </row>
    <row r="103" spans="1:27" x14ac:dyDescent="0.2">
      <c r="A103" s="203"/>
      <c r="B103" s="107" t="s">
        <v>108</v>
      </c>
      <c r="C103" s="104">
        <v>66026.589999999967</v>
      </c>
      <c r="D103" s="104">
        <v>43159.146499999995</v>
      </c>
      <c r="E103" s="104">
        <v>20063.36</v>
      </c>
      <c r="F103" s="110">
        <f t="shared" si="0"/>
        <v>6.4595400607154074</v>
      </c>
      <c r="G103" s="110">
        <f t="shared" si="1"/>
        <v>-11.672725216876568</v>
      </c>
      <c r="H103" s="110">
        <f t="shared" si="2"/>
        <v>8.2454986302304967</v>
      </c>
      <c r="I103" s="110">
        <v>-9.5739336334178748</v>
      </c>
      <c r="J103" s="110">
        <v>0.83160066530147958</v>
      </c>
      <c r="K103" s="110">
        <v>-12.228796175201929</v>
      </c>
      <c r="L103" s="110">
        <f t="shared" si="3"/>
        <v>-11.720701588594718</v>
      </c>
      <c r="M103" s="110">
        <f t="shared" si="4"/>
        <v>-9.5510641964691274</v>
      </c>
      <c r="N103" s="110">
        <f t="shared" si="5"/>
        <v>-21.410100691036583</v>
      </c>
      <c r="O103" s="110">
        <f t="shared" si="6"/>
        <v>-8.7869449852490682</v>
      </c>
      <c r="P103" s="110">
        <f t="shared" si="7"/>
        <v>-4.7086002416302346</v>
      </c>
      <c r="Q103" s="110">
        <f t="shared" si="8"/>
        <v>-6.2229048307154038</v>
      </c>
      <c r="S103" s="113"/>
      <c r="T103" s="113"/>
      <c r="U103" s="113"/>
      <c r="V103" s="113"/>
      <c r="X103" s="113"/>
      <c r="Y103" s="113"/>
      <c r="Z103" s="113"/>
      <c r="AA103" s="113"/>
    </row>
    <row r="104" spans="1:27" x14ac:dyDescent="0.2">
      <c r="A104" s="203"/>
      <c r="B104" s="107" t="s">
        <v>109</v>
      </c>
      <c r="C104" s="104">
        <v>63848.459999999992</v>
      </c>
      <c r="D104" s="104">
        <v>43921.462000000014</v>
      </c>
      <c r="E104" s="104">
        <v>22096.58</v>
      </c>
      <c r="F104" s="110">
        <f t="shared" si="0"/>
        <v>-3.2988679257856202</v>
      </c>
      <c r="G104" s="110">
        <f t="shared" si="1"/>
        <v>1.7662895627466035</v>
      </c>
      <c r="H104" s="110">
        <f t="shared" si="2"/>
        <v>10.133995502248872</v>
      </c>
      <c r="I104" s="110">
        <v>-9.3575749893989091</v>
      </c>
      <c r="J104" s="110">
        <v>-0.27399638315411812</v>
      </c>
      <c r="K104" s="110">
        <v>-11.871716842392265</v>
      </c>
      <c r="L104" s="110">
        <f t="shared" si="3"/>
        <v>-7.4062501926061897</v>
      </c>
      <c r="M104" s="110">
        <f t="shared" si="4"/>
        <v>-14.118005831725144</v>
      </c>
      <c r="N104" s="110">
        <f t="shared" si="5"/>
        <v>-8.9768953989864624</v>
      </c>
      <c r="O104" s="110">
        <f t="shared" si="6"/>
        <v>-8.546071115017817</v>
      </c>
      <c r="P104" s="110">
        <f t="shared" si="7"/>
        <v>-6.3026862574419473</v>
      </c>
      <c r="Q104" s="110">
        <f t="shared" si="8"/>
        <v>-8.4310356236423356</v>
      </c>
      <c r="S104" s="113"/>
      <c r="T104" s="113"/>
      <c r="U104" s="113"/>
      <c r="V104" s="113"/>
      <c r="X104" s="113"/>
      <c r="Y104" s="113"/>
      <c r="Z104" s="113"/>
      <c r="AA104" s="113"/>
    </row>
    <row r="105" spans="1:27" x14ac:dyDescent="0.2">
      <c r="A105" s="203"/>
      <c r="B105" s="107" t="s">
        <v>110</v>
      </c>
      <c r="C105" s="104">
        <v>61292.719999999972</v>
      </c>
      <c r="D105" s="104">
        <v>44491.838499999998</v>
      </c>
      <c r="E105" s="104">
        <v>18150.316999999999</v>
      </c>
      <c r="F105" s="110">
        <f t="shared" si="0"/>
        <v>-4.002821681212076</v>
      </c>
      <c r="G105" s="110">
        <f t="shared" si="1"/>
        <v>1.2986282196161492</v>
      </c>
      <c r="H105" s="110">
        <f t="shared" si="2"/>
        <v>-17.859157389967152</v>
      </c>
      <c r="I105" s="110">
        <v>-8.7830858041947462</v>
      </c>
      <c r="J105" s="110">
        <v>1.0022525615223321</v>
      </c>
      <c r="K105" s="110">
        <v>-12.608319749238939</v>
      </c>
      <c r="L105" s="110">
        <f t="shared" si="3"/>
        <v>-2.4675148810400782</v>
      </c>
      <c r="M105" s="110">
        <f t="shared" si="4"/>
        <v>10.772319805917174</v>
      </c>
      <c r="N105" s="110">
        <f t="shared" si="5"/>
        <v>-19.803635893834059</v>
      </c>
      <c r="O105" s="110">
        <f t="shared" si="6"/>
        <v>-8.1743676934132203</v>
      </c>
      <c r="P105" s="110">
        <f t="shared" si="7"/>
        <v>-3.9877279554484724</v>
      </c>
      <c r="Q105" s="110">
        <f t="shared" si="8"/>
        <v>-11.446335945470388</v>
      </c>
      <c r="S105" s="113"/>
      <c r="T105" s="113"/>
      <c r="U105" s="113"/>
      <c r="V105" s="113"/>
      <c r="X105" s="113"/>
      <c r="Y105" s="113"/>
      <c r="Z105" s="113"/>
      <c r="AA105" s="113"/>
    </row>
    <row r="106" spans="1:27" x14ac:dyDescent="0.2">
      <c r="A106" s="203"/>
      <c r="B106" s="107" t="s">
        <v>111</v>
      </c>
      <c r="C106" s="104">
        <v>63967.500000000015</v>
      </c>
      <c r="D106" s="104">
        <v>41127.918000000012</v>
      </c>
      <c r="E106" s="104">
        <v>16691.852500000001</v>
      </c>
      <c r="F106" s="110">
        <f t="shared" si="0"/>
        <v>4.3639440377259309</v>
      </c>
      <c r="G106" s="110">
        <f t="shared" si="1"/>
        <v>-7.5607585872181637</v>
      </c>
      <c r="H106" s="110">
        <f t="shared" si="2"/>
        <v>-8.0354767357506685</v>
      </c>
      <c r="I106" s="110">
        <v>-7.7327180712176258</v>
      </c>
      <c r="J106" s="110">
        <v>0.63016960798425448</v>
      </c>
      <c r="K106" s="110">
        <v>-12.594121002211233</v>
      </c>
      <c r="L106" s="110">
        <f t="shared" si="3"/>
        <v>5.2991822738845507</v>
      </c>
      <c r="M106" s="110">
        <f t="shared" si="4"/>
        <v>-9.603621154983955</v>
      </c>
      <c r="N106" s="110">
        <f t="shared" si="5"/>
        <v>-12.412543608491312</v>
      </c>
      <c r="O106" s="110">
        <f t="shared" si="6"/>
        <v>-7.7327180712176258</v>
      </c>
      <c r="P106" s="110">
        <f t="shared" si="7"/>
        <v>-5.417277365286111</v>
      </c>
      <c r="Q106" s="110">
        <f t="shared" si="8"/>
        <v>-12.594121002211233</v>
      </c>
      <c r="S106" s="113"/>
      <c r="T106" s="113"/>
      <c r="U106" s="113"/>
      <c r="V106" s="113"/>
      <c r="X106" s="113"/>
      <c r="Y106" s="113"/>
      <c r="Z106" s="113"/>
      <c r="AA106" s="113"/>
    </row>
    <row r="107" spans="1:27" x14ac:dyDescent="0.2">
      <c r="A107" s="203">
        <v>2017</v>
      </c>
      <c r="B107" s="107" t="s">
        <v>112</v>
      </c>
      <c r="C107" s="104">
        <v>56824.110000000015</v>
      </c>
      <c r="D107" s="104">
        <v>40062.154999999999</v>
      </c>
      <c r="E107" s="104">
        <v>15108.227499999997</v>
      </c>
      <c r="F107" s="110">
        <f t="shared" si="0"/>
        <v>-11.167217727752366</v>
      </c>
      <c r="G107" s="110">
        <f t="shared" si="1"/>
        <v>-2.591337105855962</v>
      </c>
      <c r="H107" s="110">
        <f t="shared" si="2"/>
        <v>-9.4874130957004592</v>
      </c>
      <c r="I107" s="110">
        <v>14.343623615743773</v>
      </c>
      <c r="J107" s="110">
        <v>13.934674670204373</v>
      </c>
      <c r="K107" s="110">
        <v>-14.087897084445999</v>
      </c>
      <c r="L107" s="110">
        <f t="shared" si="3"/>
        <v>14.343623615743773</v>
      </c>
      <c r="M107" s="110">
        <f t="shared" si="4"/>
        <v>4.6184538984187506</v>
      </c>
      <c r="N107" s="110">
        <f t="shared" si="5"/>
        <v>-14.087897084445999</v>
      </c>
      <c r="O107" s="110">
        <f t="shared" si="6"/>
        <v>-6.1295906521703358</v>
      </c>
      <c r="P107" s="110">
        <f t="shared" si="7"/>
        <v>-4.885409341978308</v>
      </c>
      <c r="Q107" s="110">
        <f t="shared" si="8"/>
        <v>-13.860213672894828</v>
      </c>
      <c r="S107" s="113"/>
      <c r="T107" s="113"/>
      <c r="U107" s="113"/>
      <c r="V107" s="113"/>
      <c r="X107" s="113"/>
      <c r="Y107" s="113"/>
      <c r="Z107" s="113"/>
      <c r="AA107" s="113"/>
    </row>
    <row r="108" spans="1:27" x14ac:dyDescent="0.2">
      <c r="A108" s="203"/>
      <c r="B108" s="107" t="s">
        <v>113</v>
      </c>
      <c r="C108" s="104">
        <v>64247.4</v>
      </c>
      <c r="D108" s="104">
        <v>44204.971000000005</v>
      </c>
      <c r="E108" s="104">
        <v>19324.338500000002</v>
      </c>
      <c r="F108" s="110">
        <f t="shared" si="0"/>
        <v>13.063627393372258</v>
      </c>
      <c r="G108" s="110">
        <f t="shared" si="1"/>
        <v>10.340971423030055</v>
      </c>
      <c r="H108" s="110">
        <f t="shared" si="2"/>
        <v>27.90605979424128</v>
      </c>
      <c r="I108" s="110">
        <v>3.9940224153411474</v>
      </c>
      <c r="J108" s="110">
        <v>8.7868276846498894</v>
      </c>
      <c r="K108" s="110">
        <v>-13.301601264045503</v>
      </c>
      <c r="L108" s="110">
        <f t="shared" si="3"/>
        <v>-3.7141466802366518</v>
      </c>
      <c r="M108" s="110">
        <f t="shared" si="4"/>
        <v>-3.3890817635970238</v>
      </c>
      <c r="N108" s="110">
        <f t="shared" si="5"/>
        <v>-12.676759078454081</v>
      </c>
      <c r="O108" s="110">
        <f t="shared" si="6"/>
        <v>-6.578090841725226</v>
      </c>
      <c r="P108" s="110">
        <f t="shared" si="7"/>
        <v>-5.7154752839702949</v>
      </c>
      <c r="Q108" s="110">
        <f t="shared" si="8"/>
        <v>-15.913629869547364</v>
      </c>
      <c r="S108" s="113"/>
      <c r="T108" s="113"/>
      <c r="U108" s="113"/>
      <c r="V108" s="113"/>
      <c r="X108" s="113"/>
      <c r="Y108" s="113"/>
      <c r="Z108" s="113"/>
      <c r="AA108" s="113"/>
    </row>
    <row r="109" spans="1:27" x14ac:dyDescent="0.2">
      <c r="A109" s="203"/>
      <c r="B109" s="107" t="s">
        <v>114</v>
      </c>
      <c r="C109" s="104">
        <v>66942.17</v>
      </c>
      <c r="D109" s="104">
        <v>48009.779500000004</v>
      </c>
      <c r="E109" s="104">
        <v>19766.4175</v>
      </c>
      <c r="F109" s="110">
        <f t="shared" si="0"/>
        <v>4.1943642855586383</v>
      </c>
      <c r="G109" s="110">
        <f t="shared" si="1"/>
        <v>8.6071960096976383</v>
      </c>
      <c r="H109" s="110">
        <f t="shared" si="2"/>
        <v>2.2876798602963655</v>
      </c>
      <c r="I109" s="110">
        <v>5.6189133980903971</v>
      </c>
      <c r="J109" s="110">
        <v>11.176668450556736</v>
      </c>
      <c r="K109" s="110">
        <v>-8.8405877907673958</v>
      </c>
      <c r="L109" s="110">
        <f t="shared" si="3"/>
        <v>8.6904042668125356</v>
      </c>
      <c r="M109" s="110">
        <f t="shared" si="4"/>
        <v>10.081158916651511</v>
      </c>
      <c r="N109" s="110">
        <f t="shared" si="5"/>
        <v>0.13470229159804337</v>
      </c>
      <c r="O109" s="110">
        <f t="shared" si="6"/>
        <v>-4.8017436122031913</v>
      </c>
      <c r="P109" s="110">
        <f t="shared" si="7"/>
        <v>-3.9053990183554044</v>
      </c>
      <c r="Q109" s="110">
        <f t="shared" si="8"/>
        <v>-15.630707135883259</v>
      </c>
      <c r="S109" s="113"/>
      <c r="T109" s="113"/>
      <c r="U109" s="113"/>
      <c r="V109" s="113"/>
      <c r="X109" s="113"/>
      <c r="Y109" s="113"/>
      <c r="Z109" s="113"/>
      <c r="AA109" s="113"/>
    </row>
    <row r="110" spans="1:27" x14ac:dyDescent="0.2">
      <c r="A110" s="203"/>
      <c r="B110" s="107" t="s">
        <v>102</v>
      </c>
      <c r="C110" s="104">
        <v>56006.37999999999</v>
      </c>
      <c r="D110" s="104">
        <v>38929.484000000004</v>
      </c>
      <c r="E110" s="104">
        <v>15920.457500000004</v>
      </c>
      <c r="F110" s="110">
        <f t="shared" si="0"/>
        <v>-16.336174940250679</v>
      </c>
      <c r="G110" s="110">
        <f t="shared" si="1"/>
        <v>-18.913428877547744</v>
      </c>
      <c r="H110" s="110">
        <f t="shared" si="2"/>
        <v>-19.457041216497608</v>
      </c>
      <c r="I110" s="110">
        <v>-0.2257819427272989</v>
      </c>
      <c r="J110" s="110">
        <v>6.5044797532336718</v>
      </c>
      <c r="K110" s="110">
        <v>-12.373747192808683</v>
      </c>
      <c r="L110" s="110">
        <f t="shared" si="3"/>
        <v>-15.85691806832199</v>
      </c>
      <c r="M110" s="110">
        <f t="shared" si="4"/>
        <v>-10.145217224796966</v>
      </c>
      <c r="N110" s="110">
        <f t="shared" si="5"/>
        <v>-22.587979187364859</v>
      </c>
      <c r="O110" s="110">
        <f t="shared" si="6"/>
        <v>-6.065038618956442</v>
      </c>
      <c r="P110" s="110">
        <f t="shared" si="7"/>
        <v>-4.6465342964572613</v>
      </c>
      <c r="Q110" s="110">
        <f t="shared" si="8"/>
        <v>-17.298952460018103</v>
      </c>
      <c r="S110" s="113"/>
      <c r="T110" s="113"/>
      <c r="U110" s="113"/>
      <c r="V110" s="113"/>
      <c r="X110" s="113"/>
      <c r="Y110" s="113"/>
      <c r="Z110" s="113"/>
      <c r="AA110" s="113"/>
    </row>
    <row r="111" spans="1:27" x14ac:dyDescent="0.2">
      <c r="A111" s="203"/>
      <c r="B111" s="107" t="s">
        <v>104</v>
      </c>
      <c r="C111" s="104">
        <v>60428.749999999985</v>
      </c>
      <c r="D111" s="104">
        <v>42107.7575</v>
      </c>
      <c r="E111" s="104">
        <v>20156.770000000004</v>
      </c>
      <c r="F111" s="110">
        <f t="shared" si="0"/>
        <v>7.8961896841038381</v>
      </c>
      <c r="G111" s="110">
        <f t="shared" si="1"/>
        <v>8.1641809072013238</v>
      </c>
      <c r="H111" s="110">
        <f t="shared" si="2"/>
        <v>26.60923845938472</v>
      </c>
      <c r="I111" s="110">
        <v>-1.0867327517306014</v>
      </c>
      <c r="J111" s="110">
        <v>5.7859059003545044</v>
      </c>
      <c r="K111" s="110">
        <v>-8.9361366672969353</v>
      </c>
      <c r="L111" s="110">
        <f t="shared" si="3"/>
        <v>-4.4173223184000632</v>
      </c>
      <c r="M111" s="110">
        <f t="shared" si="4"/>
        <v>-1.5377265980522803</v>
      </c>
      <c r="N111" s="110">
        <f t="shared" si="5"/>
        <v>5.4554610132226511</v>
      </c>
      <c r="O111" s="110">
        <f t="shared" si="6"/>
        <v>-4.9939171209423812</v>
      </c>
      <c r="P111" s="110">
        <f t="shared" si="7"/>
        <v>-3.9509312035728272</v>
      </c>
      <c r="Q111" s="110">
        <f t="shared" si="8"/>
        <v>-15.375530533893899</v>
      </c>
      <c r="S111" s="113"/>
      <c r="T111" s="113"/>
      <c r="U111" s="113"/>
      <c r="V111" s="113"/>
      <c r="X111" s="113"/>
      <c r="Y111" s="113"/>
      <c r="Z111" s="113"/>
      <c r="AA111" s="113"/>
    </row>
    <row r="112" spans="1:27" x14ac:dyDescent="0.2">
      <c r="A112" s="203"/>
      <c r="B112" s="107" t="s">
        <v>105</v>
      </c>
      <c r="C112" s="104">
        <v>62590.899999999994</v>
      </c>
      <c r="D112" s="104">
        <v>43286.115000000005</v>
      </c>
      <c r="E112" s="104">
        <v>18958.387500000001</v>
      </c>
      <c r="F112" s="110">
        <f t="shared" si="0"/>
        <v>3.5780154313964863</v>
      </c>
      <c r="G112" s="110">
        <f t="shared" si="1"/>
        <v>2.798433281563395</v>
      </c>
      <c r="H112" s="110">
        <f t="shared" si="2"/>
        <v>-5.945310186106223</v>
      </c>
      <c r="I112" s="110">
        <v>-1.508052340268129</v>
      </c>
      <c r="J112" s="110">
        <v>5.7115572359166977</v>
      </c>
      <c r="K112" s="110">
        <v>-7.8644296876009712</v>
      </c>
      <c r="L112" s="110">
        <f t="shared" si="3"/>
        <v>-3.5072461100405294</v>
      </c>
      <c r="M112" s="110">
        <f t="shared" si="4"/>
        <v>5.9641713973138666</v>
      </c>
      <c r="N112" s="110">
        <f t="shared" si="5"/>
        <v>-2.3945738917514947</v>
      </c>
      <c r="O112" s="110">
        <f t="shared" si="6"/>
        <v>-5.1863742604886687</v>
      </c>
      <c r="P112" s="110">
        <f t="shared" si="7"/>
        <v>-3.4192796040967921</v>
      </c>
      <c r="Q112" s="110">
        <f t="shared" si="8"/>
        <v>-13.91180017379371</v>
      </c>
      <c r="S112" s="113"/>
      <c r="T112" s="113"/>
      <c r="U112" s="113"/>
      <c r="V112" s="113"/>
      <c r="X112" s="113"/>
      <c r="Y112" s="113"/>
      <c r="Z112" s="113"/>
      <c r="AA112" s="113"/>
    </row>
    <row r="113" spans="1:27" x14ac:dyDescent="0.2">
      <c r="A113" s="203"/>
      <c r="B113" s="107" t="s">
        <v>106</v>
      </c>
      <c r="C113" s="104">
        <v>61149.435000000012</v>
      </c>
      <c r="D113" s="104">
        <v>48331.409000000007</v>
      </c>
      <c r="E113" s="104">
        <v>19805.680999999997</v>
      </c>
      <c r="F113" s="110">
        <f t="shared" si="0"/>
        <v>-2.3029945247631578</v>
      </c>
      <c r="G113" s="110">
        <f t="shared" si="1"/>
        <v>11.655686817816747</v>
      </c>
      <c r="H113" s="110">
        <f t="shared" si="2"/>
        <v>4.4692276703385048</v>
      </c>
      <c r="I113" s="110">
        <v>-1.4109861550024361</v>
      </c>
      <c r="J113" s="110">
        <v>7.1110847163229796</v>
      </c>
      <c r="K113" s="110">
        <v>-3.7999679582422341</v>
      </c>
      <c r="L113" s="110">
        <f t="shared" si="3"/>
        <v>-0.8243172911602592</v>
      </c>
      <c r="M113" s="110">
        <f t="shared" si="4"/>
        <v>19.789731404577449</v>
      </c>
      <c r="N113" s="110">
        <f t="shared" si="5"/>
        <v>27.131385817651179</v>
      </c>
      <c r="O113" s="110">
        <f t="shared" si="6"/>
        <v>-3.4676949789606892</v>
      </c>
      <c r="P113" s="110">
        <f t="shared" si="7"/>
        <v>-0.22902639043838047</v>
      </c>
      <c r="Q113" s="110">
        <f t="shared" si="8"/>
        <v>-9.4652060932384092</v>
      </c>
      <c r="S113" s="113"/>
      <c r="T113" s="113"/>
      <c r="U113" s="113"/>
      <c r="V113" s="113"/>
      <c r="X113" s="113"/>
      <c r="Y113" s="113"/>
      <c r="Z113" s="113"/>
      <c r="AA113" s="113"/>
    </row>
    <row r="114" spans="1:27" x14ac:dyDescent="0.2">
      <c r="A114" s="203"/>
      <c r="B114" s="107" t="s">
        <v>107</v>
      </c>
      <c r="C114" s="104">
        <v>58837.75</v>
      </c>
      <c r="D114" s="104">
        <v>45150.377500000002</v>
      </c>
      <c r="E114" s="104">
        <v>20744.337499999998</v>
      </c>
      <c r="F114" s="110">
        <f t="shared" si="0"/>
        <v>-3.7803865236040401</v>
      </c>
      <c r="G114" s="110">
        <f t="shared" si="1"/>
        <v>-6.5817065254605067</v>
      </c>
      <c r="H114" s="110">
        <f t="shared" si="2"/>
        <v>4.7393295893233933</v>
      </c>
      <c r="I114" s="110">
        <v>-1.8758937136630571</v>
      </c>
      <c r="J114" s="110">
        <v>4.7759238884850008</v>
      </c>
      <c r="K114" s="110">
        <v>-1.8915621762627288</v>
      </c>
      <c r="L114" s="110">
        <f t="shared" si="3"/>
        <v>-5.1315567984449695</v>
      </c>
      <c r="M114" s="110">
        <f t="shared" si="4"/>
        <v>-7.5975749426774648</v>
      </c>
      <c r="N114" s="110">
        <f t="shared" si="5"/>
        <v>11.919496856024558</v>
      </c>
      <c r="O114" s="110">
        <f t="shared" si="6"/>
        <v>-2.8173576476726803</v>
      </c>
      <c r="P114" s="110">
        <f t="shared" si="7"/>
        <v>-1.0505187463836885</v>
      </c>
      <c r="Q114" s="110">
        <f t="shared" si="8"/>
        <v>-7.1182625488564693</v>
      </c>
      <c r="S114" s="113"/>
      <c r="T114" s="113"/>
      <c r="U114" s="113"/>
      <c r="V114" s="113"/>
      <c r="X114" s="113"/>
      <c r="Y114" s="113"/>
      <c r="Z114" s="113"/>
      <c r="AA114" s="113"/>
    </row>
    <row r="115" spans="1:27" x14ac:dyDescent="0.2">
      <c r="A115" s="203"/>
      <c r="B115" s="107" t="s">
        <v>108</v>
      </c>
      <c r="C115" s="104">
        <v>57809.42</v>
      </c>
      <c r="D115" s="104">
        <v>46738.847000000009</v>
      </c>
      <c r="E115" s="104">
        <v>18746.342499999999</v>
      </c>
      <c r="F115" s="110">
        <f t="shared" si="0"/>
        <v>-1.7477384842214394</v>
      </c>
      <c r="G115" s="110">
        <f t="shared" si="1"/>
        <v>3.5181754571155244</v>
      </c>
      <c r="H115" s="110">
        <f t="shared" si="2"/>
        <v>-9.6315199268233957</v>
      </c>
      <c r="I115" s="110">
        <v>-3.1168298727494714</v>
      </c>
      <c r="J115" s="110">
        <v>5.0325577235959873</v>
      </c>
      <c r="K115" s="110">
        <v>-2.4343021163713452</v>
      </c>
      <c r="L115" s="110">
        <f t="shared" si="3"/>
        <v>-12.445243651080528</v>
      </c>
      <c r="M115" s="110">
        <f t="shared" si="4"/>
        <v>8.2941874209676811</v>
      </c>
      <c r="N115" s="110">
        <f t="shared" si="5"/>
        <v>-6.5642918235031544</v>
      </c>
      <c r="O115" s="110">
        <f t="shared" si="6"/>
        <v>-2.7773399044951907</v>
      </c>
      <c r="P115" s="110">
        <f t="shared" si="7"/>
        <v>0.49389680445066642</v>
      </c>
      <c r="Q115" s="110">
        <f t="shared" si="8"/>
        <v>-5.5431836577188642</v>
      </c>
      <c r="S115" s="113"/>
      <c r="T115" s="113"/>
      <c r="U115" s="113"/>
      <c r="V115" s="113"/>
      <c r="X115" s="113"/>
      <c r="Y115" s="113"/>
      <c r="Z115" s="113"/>
      <c r="AA115" s="113"/>
    </row>
    <row r="116" spans="1:27" x14ac:dyDescent="0.2">
      <c r="A116" s="203"/>
      <c r="B116" s="107" t="s">
        <v>109</v>
      </c>
      <c r="C116" s="104">
        <v>59192.089999999982</v>
      </c>
      <c r="D116" s="104">
        <v>48511.7575</v>
      </c>
      <c r="E116" s="104">
        <v>16472.472500000003</v>
      </c>
      <c r="F116" s="110">
        <f t="shared" si="0"/>
        <v>2.3917728287188966</v>
      </c>
      <c r="G116" s="110">
        <f t="shared" si="1"/>
        <v>3.7932268632985044</v>
      </c>
      <c r="H116" s="110">
        <f t="shared" si="2"/>
        <v>-12.129672761499988</v>
      </c>
      <c r="I116" s="110">
        <v>-3.5426152447700754</v>
      </c>
      <c r="J116" s="110">
        <v>4.9147266141576829</v>
      </c>
      <c r="K116" s="110">
        <v>-5.0448579658463277</v>
      </c>
      <c r="L116" s="110">
        <f t="shared" si="3"/>
        <v>-7.292846217434235</v>
      </c>
      <c r="M116" s="110">
        <f t="shared" si="4"/>
        <v>10.451144590769722</v>
      </c>
      <c r="N116" s="110">
        <f t="shared" si="5"/>
        <v>-25.452389012236274</v>
      </c>
      <c r="O116" s="110">
        <f t="shared" si="6"/>
        <v>-2.7361550542544855</v>
      </c>
      <c r="P116" s="110">
        <f t="shared" si="7"/>
        <v>2.7871928068069485</v>
      </c>
      <c r="Q116" s="110">
        <f t="shared" si="8"/>
        <v>-7.0507349498721066</v>
      </c>
      <c r="S116" s="113"/>
      <c r="T116" s="113"/>
      <c r="U116" s="113"/>
      <c r="V116" s="113"/>
      <c r="X116" s="113"/>
      <c r="Y116" s="113"/>
      <c r="Z116" s="113"/>
      <c r="AA116" s="113"/>
    </row>
    <row r="117" spans="1:27" x14ac:dyDescent="0.2">
      <c r="A117" s="203"/>
      <c r="B117" s="107" t="s">
        <v>110</v>
      </c>
      <c r="C117" s="104">
        <v>58096.700000000019</v>
      </c>
      <c r="D117" s="104">
        <v>47025.473000000013</v>
      </c>
      <c r="E117" s="104">
        <v>15492.2925</v>
      </c>
      <c r="F117" s="110">
        <f t="shared" si="0"/>
        <v>-1.8505682093670983</v>
      </c>
      <c r="G117" s="110">
        <f t="shared" si="1"/>
        <v>-3.0637613984609513</v>
      </c>
      <c r="H117" s="110">
        <f t="shared" si="2"/>
        <v>-5.9504121193706849</v>
      </c>
      <c r="I117" s="110">
        <v>-3.6916547591728799</v>
      </c>
      <c r="J117" s="110">
        <v>4.4691238153379054</v>
      </c>
      <c r="K117" s="110">
        <v>-5.8629367198645639</v>
      </c>
      <c r="L117" s="110">
        <f t="shared" si="3"/>
        <v>-5.2143549837565644</v>
      </c>
      <c r="M117" s="110">
        <f t="shared" si="4"/>
        <v>5.6946050903246226</v>
      </c>
      <c r="N117" s="110">
        <f t="shared" si="5"/>
        <v>-14.644507310808951</v>
      </c>
      <c r="O117" s="110">
        <f t="shared" si="6"/>
        <v>-2.9617173982098954</v>
      </c>
      <c r="P117" s="110">
        <f t="shared" si="7"/>
        <v>2.4198013714016753</v>
      </c>
      <c r="Q117" s="110">
        <f t="shared" si="8"/>
        <v>-6.400853099007886</v>
      </c>
      <c r="S117" s="113"/>
      <c r="T117" s="113"/>
      <c r="U117" s="113"/>
      <c r="V117" s="113"/>
      <c r="X117" s="113"/>
      <c r="Y117" s="113"/>
      <c r="Z117" s="113"/>
      <c r="AA117" s="113"/>
    </row>
    <row r="118" spans="1:27" x14ac:dyDescent="0.2">
      <c r="A118" s="203"/>
      <c r="B118" s="107" t="s">
        <v>111</v>
      </c>
      <c r="C118" s="104">
        <v>53016.82</v>
      </c>
      <c r="D118" s="104">
        <v>41632.762499999997</v>
      </c>
      <c r="E118" s="104">
        <v>11592.997500000001</v>
      </c>
      <c r="F118" s="110">
        <f t="shared" si="0"/>
        <v>-8.7438357083965528</v>
      </c>
      <c r="G118" s="110">
        <f t="shared" si="1"/>
        <v>-11.467636912445334</v>
      </c>
      <c r="H118" s="110">
        <f t="shared" si="2"/>
        <v>-25.169257551779367</v>
      </c>
      <c r="I118" s="110">
        <v>-4.8346394730821913</v>
      </c>
      <c r="J118" s="110">
        <v>4.0106593604117169</v>
      </c>
      <c r="K118" s="110">
        <v>-7.6568755602436696</v>
      </c>
      <c r="L118" s="110">
        <f t="shared" si="3"/>
        <v>-17.119130808613768</v>
      </c>
      <c r="M118" s="110">
        <f t="shared" si="4"/>
        <v>1.2274983139189954</v>
      </c>
      <c r="N118" s="110">
        <f t="shared" si="5"/>
        <v>-30.546968947874419</v>
      </c>
      <c r="O118" s="110">
        <f t="shared" si="6"/>
        <v>-4.8346394730821913</v>
      </c>
      <c r="P118" s="110">
        <f t="shared" si="7"/>
        <v>3.3839533457894255</v>
      </c>
      <c r="Q118" s="110">
        <f t="shared" si="8"/>
        <v>-7.6568755602436696</v>
      </c>
      <c r="S118" s="113"/>
      <c r="T118" s="113"/>
      <c r="U118" s="113"/>
      <c r="V118" s="113"/>
      <c r="X118" s="113"/>
      <c r="Y118" s="113"/>
      <c r="Z118" s="113"/>
      <c r="AA118" s="113"/>
    </row>
    <row r="119" spans="1:27" x14ac:dyDescent="0.2">
      <c r="A119" s="203">
        <v>2018</v>
      </c>
      <c r="B119" s="107" t="s">
        <v>112</v>
      </c>
      <c r="C119" s="104">
        <v>48742.05000000001</v>
      </c>
      <c r="D119" s="104">
        <v>39538.415500000003</v>
      </c>
      <c r="E119" s="104">
        <v>14926.51</v>
      </c>
      <c r="F119" s="110">
        <f t="shared" si="0"/>
        <v>-8.0630448978267424</v>
      </c>
      <c r="G119" s="110">
        <f t="shared" si="1"/>
        <v>-5.0305261391193845</v>
      </c>
      <c r="H119" s="110">
        <f t="shared" si="2"/>
        <v>28.754534795681597</v>
      </c>
      <c r="I119" s="110">
        <v>-14.222941635161558</v>
      </c>
      <c r="J119" s="110">
        <v>-5.1994627590899896</v>
      </c>
      <c r="K119" s="110">
        <v>-1.2027718009938404</v>
      </c>
      <c r="L119" s="110">
        <f t="shared" si="3"/>
        <v>-14.222941635161558</v>
      </c>
      <c r="M119" s="110">
        <f t="shared" si="4"/>
        <v>-1.3073173422647799</v>
      </c>
      <c r="N119" s="110">
        <f t="shared" si="5"/>
        <v>-1.2027718009938404</v>
      </c>
      <c r="O119" s="110">
        <f t="shared" si="6"/>
        <v>-6.7942506497225335</v>
      </c>
      <c r="P119" s="110">
        <f t="shared" si="7"/>
        <v>2.9301147941345196</v>
      </c>
      <c r="Q119" s="110">
        <f t="shared" si="8"/>
        <v>-6.7299099868407648</v>
      </c>
      <c r="S119" s="113"/>
      <c r="T119" s="113"/>
      <c r="U119" s="113"/>
      <c r="V119" s="113"/>
      <c r="X119" s="113"/>
      <c r="Y119" s="113"/>
      <c r="Z119" s="113"/>
      <c r="AA119" s="113"/>
    </row>
    <row r="120" spans="1:27" x14ac:dyDescent="0.2">
      <c r="A120" s="203"/>
      <c r="B120" s="107" t="s">
        <v>113</v>
      </c>
      <c r="C120" s="104">
        <v>53245.589999999989</v>
      </c>
      <c r="D120" s="104">
        <v>39964.220500000003</v>
      </c>
      <c r="E120" s="104">
        <v>15456.7225</v>
      </c>
      <c r="F120" s="110">
        <f t="shared" si="0"/>
        <v>9.2395375245808875</v>
      </c>
      <c r="G120" s="110">
        <f t="shared" si="1"/>
        <v>1.0769399699388504</v>
      </c>
      <c r="H120" s="110">
        <f t="shared" si="2"/>
        <v>3.5521531824920904</v>
      </c>
      <c r="I120" s="110">
        <v>-15.762477894262661</v>
      </c>
      <c r="J120" s="110">
        <v>-10.078011448272918</v>
      </c>
      <c r="K120" s="110">
        <v>-11.760185110804699</v>
      </c>
      <c r="L120" s="110">
        <f t="shared" si="3"/>
        <v>-17.124132649725922</v>
      </c>
      <c r="M120" s="110">
        <f t="shared" si="4"/>
        <v>-9.5933792152018356</v>
      </c>
      <c r="N120" s="110">
        <f t="shared" si="5"/>
        <v>-20.014221961595226</v>
      </c>
      <c r="O120" s="110">
        <f t="shared" si="6"/>
        <v>-7.9437862554599725</v>
      </c>
      <c r="P120" s="110">
        <f t="shared" si="7"/>
        <v>2.4183165356384428</v>
      </c>
      <c r="Q120" s="110">
        <f t="shared" si="8"/>
        <v>-7.2874559962563312</v>
      </c>
      <c r="S120" s="113"/>
      <c r="T120" s="113"/>
      <c r="U120" s="113"/>
      <c r="V120" s="113"/>
      <c r="X120" s="113"/>
      <c r="Y120" s="113"/>
      <c r="Z120" s="113"/>
      <c r="AA120" s="113"/>
    </row>
    <row r="121" spans="1:27" x14ac:dyDescent="0.2">
      <c r="A121" s="203"/>
      <c r="B121" s="107" t="s">
        <v>114</v>
      </c>
      <c r="C121" s="104">
        <v>52871.86</v>
      </c>
      <c r="D121" s="104">
        <v>41119.124500000005</v>
      </c>
      <c r="E121" s="104">
        <v>14501.93</v>
      </c>
      <c r="F121" s="110">
        <f t="shared" si="0"/>
        <v>-0.70189850464609238</v>
      </c>
      <c r="G121" s="110">
        <f t="shared" si="1"/>
        <v>2.8898449301669737</v>
      </c>
      <c r="H121" s="110">
        <f t="shared" si="2"/>
        <v>-6.17719895016553</v>
      </c>
      <c r="I121" s="110">
        <v>-17.633918978661544</v>
      </c>
      <c r="J121" s="110">
        <v>-12.634506754852538</v>
      </c>
      <c r="K121" s="110">
        <v>-17.184493875240303</v>
      </c>
      <c r="L121" s="110">
        <f t="shared" si="3"/>
        <v>-21.018604565702002</v>
      </c>
      <c r="M121" s="110">
        <f t="shared" si="4"/>
        <v>-14.3526070558187</v>
      </c>
      <c r="N121" s="110">
        <f t="shared" si="5"/>
        <v>-26.633493398588794</v>
      </c>
      <c r="O121" s="110">
        <f t="shared" si="6"/>
        <v>-10.438618110965592</v>
      </c>
      <c r="P121" s="110">
        <f t="shared" si="7"/>
        <v>0.23196153020907939</v>
      </c>
      <c r="Q121" s="110">
        <f t="shared" si="8"/>
        <v>-9.644276528253414</v>
      </c>
      <c r="S121" s="113"/>
      <c r="T121" s="113"/>
      <c r="U121" s="113"/>
      <c r="V121" s="113"/>
      <c r="X121" s="113"/>
      <c r="Y121" s="113"/>
      <c r="Z121" s="113"/>
      <c r="AA121" s="113"/>
    </row>
    <row r="122" spans="1:27" x14ac:dyDescent="0.2">
      <c r="A122" s="203"/>
      <c r="B122" s="107" t="s">
        <v>102</v>
      </c>
      <c r="C122" s="104">
        <v>51921.480000000018</v>
      </c>
      <c r="D122" s="104">
        <v>44905.905499999993</v>
      </c>
      <c r="E122" s="104">
        <v>15503.5425</v>
      </c>
      <c r="F122" s="110">
        <f t="shared" si="0"/>
        <v>-1.7975157295392674</v>
      </c>
      <c r="G122" s="110">
        <f t="shared" si="1"/>
        <v>9.2092938408744338</v>
      </c>
      <c r="H122" s="110">
        <f t="shared" si="2"/>
        <v>6.9067531011389516</v>
      </c>
      <c r="I122" s="110">
        <v>-15.26066340611505</v>
      </c>
      <c r="J122" s="110">
        <v>-6.8434503350010445</v>
      </c>
      <c r="K122" s="110">
        <v>-13.877372467929405</v>
      </c>
      <c r="L122" s="110">
        <f t="shared" si="3"/>
        <v>-7.293633332488147</v>
      </c>
      <c r="M122" s="110">
        <f t="shared" si="4"/>
        <v>15.351915530141591</v>
      </c>
      <c r="N122" s="110">
        <f t="shared" si="5"/>
        <v>-2.6187375582642947</v>
      </c>
      <c r="O122" s="110">
        <f t="shared" si="6"/>
        <v>-9.7237809383054934</v>
      </c>
      <c r="P122" s="110">
        <f t="shared" si="7"/>
        <v>2.2411327601493447</v>
      </c>
      <c r="Q122" s="110">
        <f t="shared" si="8"/>
        <v>-7.9241002650732746</v>
      </c>
      <c r="S122" s="113"/>
      <c r="T122" s="113"/>
      <c r="U122" s="113"/>
      <c r="V122" s="113"/>
      <c r="X122" s="113"/>
      <c r="Y122" s="113"/>
      <c r="Z122" s="113"/>
      <c r="AA122" s="113"/>
    </row>
    <row r="123" spans="1:27" x14ac:dyDescent="0.2">
      <c r="A123" s="203"/>
      <c r="B123" s="107" t="s">
        <v>104</v>
      </c>
      <c r="C123" s="104">
        <v>56659.590000000004</v>
      </c>
      <c r="D123" s="104">
        <v>40222.365499999993</v>
      </c>
      <c r="E123" s="104">
        <v>16662.697499999995</v>
      </c>
      <c r="F123" s="110">
        <f t="shared" si="0"/>
        <v>9.1255295496198929</v>
      </c>
      <c r="G123" s="110">
        <f t="shared" si="1"/>
        <v>-10.429675001208915</v>
      </c>
      <c r="H123" s="110">
        <f t="shared" si="2"/>
        <v>7.476710564698319</v>
      </c>
      <c r="I123" s="110">
        <v>-13.469666706859517</v>
      </c>
      <c r="J123" s="110">
        <v>-7.4057697050485256</v>
      </c>
      <c r="K123" s="110">
        <v>-14.649272885411657</v>
      </c>
      <c r="L123" s="110">
        <f t="shared" si="3"/>
        <v>-6.2373621827358399</v>
      </c>
      <c r="M123" s="110">
        <f t="shared" si="4"/>
        <v>-4.4775407476876588</v>
      </c>
      <c r="N123" s="110">
        <f t="shared" si="5"/>
        <v>-17.334486130466388</v>
      </c>
      <c r="O123" s="110">
        <f t="shared" si="6"/>
        <v>-9.8906000497880129</v>
      </c>
      <c r="P123" s="110">
        <f t="shared" si="7"/>
        <v>2.0060812568376329</v>
      </c>
      <c r="Q123" s="110">
        <f t="shared" si="8"/>
        <v>-9.9412572320806127</v>
      </c>
      <c r="S123" s="113"/>
      <c r="T123" s="113"/>
      <c r="U123" s="113"/>
      <c r="V123" s="113"/>
      <c r="X123" s="113"/>
      <c r="Y123" s="113"/>
      <c r="Z123" s="113"/>
      <c r="AA123" s="113"/>
    </row>
    <row r="124" spans="1:27" x14ac:dyDescent="0.2">
      <c r="A124" s="203"/>
      <c r="B124" s="107" t="s">
        <v>105</v>
      </c>
      <c r="C124" s="104">
        <v>56049.137500000004</v>
      </c>
      <c r="D124" s="104">
        <v>42873.197999999968</v>
      </c>
      <c r="E124" s="104">
        <v>15125.8475</v>
      </c>
      <c r="F124" s="110">
        <f t="shared" si="0"/>
        <v>-1.0774036663519837</v>
      </c>
      <c r="G124" s="110">
        <f t="shared" si="1"/>
        <v>6.5904440652551299</v>
      </c>
      <c r="H124" s="110">
        <f t="shared" si="2"/>
        <v>-9.2232965280681363</v>
      </c>
      <c r="I124" s="110">
        <v>-12.955002198535947</v>
      </c>
      <c r="J124" s="110">
        <v>-6.4449172462481492</v>
      </c>
      <c r="K124" s="110">
        <v>-15.615335007616659</v>
      </c>
      <c r="L124" s="110">
        <f t="shared" si="3"/>
        <v>-10.451619165086278</v>
      </c>
      <c r="M124" s="110">
        <f t="shared" si="4"/>
        <v>-0.95392483247812576</v>
      </c>
      <c r="N124" s="110">
        <f t="shared" si="5"/>
        <v>-20.215537845716046</v>
      </c>
      <c r="O124" s="110">
        <f t="shared" si="6"/>
        <v>-10.49283228091199</v>
      </c>
      <c r="P124" s="110">
        <f t="shared" si="7"/>
        <v>1.4471449389503954</v>
      </c>
      <c r="Q124" s="110">
        <f t="shared" si="8"/>
        <v>-11.490455068645423</v>
      </c>
      <c r="S124" s="113"/>
      <c r="T124" s="113"/>
      <c r="U124" s="113"/>
      <c r="V124" s="113"/>
      <c r="X124" s="113"/>
      <c r="Y124" s="113"/>
      <c r="Z124" s="113"/>
      <c r="AA124" s="113"/>
    </row>
    <row r="125" spans="1:27" x14ac:dyDescent="0.2">
      <c r="A125" s="203"/>
      <c r="B125" s="107" t="s">
        <v>106</v>
      </c>
      <c r="C125" s="104">
        <v>61303.2575</v>
      </c>
      <c r="D125" s="104">
        <v>43439.251999999979</v>
      </c>
      <c r="E125" s="104">
        <v>15478.305</v>
      </c>
      <c r="F125" s="110">
        <f t="shared" si="0"/>
        <v>9.374131760725124</v>
      </c>
      <c r="G125" s="110">
        <f t="shared" si="1"/>
        <v>1.3202980566087374</v>
      </c>
      <c r="H125" s="110">
        <f t="shared" si="2"/>
        <v>2.3301669542814096</v>
      </c>
      <c r="I125" s="110">
        <v>-11.068982143393647</v>
      </c>
      <c r="J125" s="110">
        <v>-7.4758151869753426</v>
      </c>
      <c r="K125" s="110">
        <v>-16.572131262316436</v>
      </c>
      <c r="L125" s="110">
        <f t="shared" si="3"/>
        <v>0.25155179275162531</v>
      </c>
      <c r="M125" s="110">
        <f t="shared" si="4"/>
        <v>-10.122107137410429</v>
      </c>
      <c r="N125" s="110">
        <f t="shared" si="5"/>
        <v>-21.849165398554071</v>
      </c>
      <c r="O125" s="110">
        <f t="shared" si="6"/>
        <v>-10.411159050521302</v>
      </c>
      <c r="P125" s="110">
        <f t="shared" si="7"/>
        <v>-1.0205418012311229</v>
      </c>
      <c r="Q125" s="110">
        <f t="shared" si="8"/>
        <v>-15.08319080213586</v>
      </c>
      <c r="S125" s="113"/>
      <c r="T125" s="113"/>
      <c r="U125" s="113"/>
      <c r="V125" s="113"/>
      <c r="X125" s="113"/>
      <c r="Y125" s="113"/>
      <c r="Z125" s="113"/>
      <c r="AA125" s="113"/>
    </row>
    <row r="126" spans="1:27" x14ac:dyDescent="0.2">
      <c r="A126" s="203"/>
      <c r="B126" s="107" t="s">
        <v>107</v>
      </c>
      <c r="C126" s="104">
        <v>60756.284999999974</v>
      </c>
      <c r="D126" s="104">
        <v>46018.093499999981</v>
      </c>
      <c r="E126" s="104">
        <v>17543.355000000003</v>
      </c>
      <c r="F126" s="110">
        <f t="shared" si="0"/>
        <v>-0.89224051429898088</v>
      </c>
      <c r="G126" s="110">
        <f t="shared" si="1"/>
        <v>5.9366618467555643</v>
      </c>
      <c r="H126" s="110">
        <f t="shared" si="2"/>
        <v>13.341577130053995</v>
      </c>
      <c r="I126" s="110">
        <v>-9.3378097733185719</v>
      </c>
      <c r="J126" s="110">
        <v>-6.4818159361776262</v>
      </c>
      <c r="K126" s="110">
        <v>-16.41404003456509</v>
      </c>
      <c r="L126" s="110">
        <f t="shared" si="3"/>
        <v>3.2607212206448688</v>
      </c>
      <c r="M126" s="110">
        <f t="shared" si="4"/>
        <v>1.921835537255423</v>
      </c>
      <c r="N126" s="110">
        <f t="shared" si="5"/>
        <v>-15.430632576239155</v>
      </c>
      <c r="O126" s="110">
        <f t="shared" si="6"/>
        <v>-9.768469536573587</v>
      </c>
      <c r="P126" s="110">
        <f t="shared" si="7"/>
        <v>-0.15168805979736133</v>
      </c>
      <c r="Q126" s="110">
        <f t="shared" si="8"/>
        <v>-17.321874214715127</v>
      </c>
      <c r="S126" s="113"/>
      <c r="T126" s="113"/>
      <c r="U126" s="113"/>
      <c r="V126" s="113"/>
      <c r="X126" s="113"/>
      <c r="Y126" s="113"/>
      <c r="Z126" s="113"/>
      <c r="AA126" s="113"/>
    </row>
    <row r="127" spans="1:27" x14ac:dyDescent="0.2">
      <c r="A127" s="203"/>
      <c r="B127" s="107" t="s">
        <v>108</v>
      </c>
      <c r="C127" s="104">
        <v>62170.80999999999</v>
      </c>
      <c r="D127" s="104">
        <v>43236.075999999965</v>
      </c>
      <c r="E127" s="104">
        <v>17549.464999999997</v>
      </c>
      <c r="F127" s="110">
        <f t="shared" ref="F127:F158" si="9">100*(C127/C126-1)</f>
        <v>2.3281953463744731</v>
      </c>
      <c r="G127" s="110">
        <f t="shared" ref="G127:G158" si="10">100*(D127/D126-1)</f>
        <v>-6.0454862172854229</v>
      </c>
      <c r="H127" s="110">
        <f t="shared" ref="H127:H158" si="11">100*(E127/E126-1)</f>
        <v>3.4828001827436061E-2</v>
      </c>
      <c r="I127" s="110">
        <v>-7.5465334941926425</v>
      </c>
      <c r="J127" s="110">
        <v>-6.7817306015717449</v>
      </c>
      <c r="K127" s="110">
        <v>-15.29842622180051</v>
      </c>
      <c r="L127" s="110">
        <f t="shared" ref="L127:L158" si="12">100*(C127/C115-1)</f>
        <v>7.5444278804388532</v>
      </c>
      <c r="M127" s="110">
        <f t="shared" ref="M127:M158" si="13">100*(D127/D115-1)</f>
        <v>-7.4943461912957421</v>
      </c>
      <c r="N127" s="110">
        <f t="shared" ref="N127:N158" si="14">100*(E127/E115-1)</f>
        <v>-6.3845920877632629</v>
      </c>
      <c r="O127" s="110">
        <f t="shared" ref="O127:O158" si="15">100*(SUM(C116:C127)/SUM(C104:C115)-1)</f>
        <v>-8.1640075766168394</v>
      </c>
      <c r="P127" s="110">
        <f t="shared" ref="P127:P158" si="16">100*(SUM(D116:D127)/SUM(D104:D115)-1)</f>
        <v>-1.4962076088934073</v>
      </c>
      <c r="Q127" s="110">
        <f t="shared" ref="Q127:Q158" si="17">100*(SUM(E116:E127)/SUM(E104:E115)-1)</f>
        <v>-17.369770721618295</v>
      </c>
      <c r="S127" s="113"/>
      <c r="T127" s="113"/>
      <c r="U127" s="113"/>
      <c r="V127" s="113"/>
      <c r="X127" s="113"/>
      <c r="Y127" s="113"/>
      <c r="Z127" s="113"/>
      <c r="AA127" s="113"/>
    </row>
    <row r="128" spans="1:27" x14ac:dyDescent="0.2">
      <c r="A128" s="203"/>
      <c r="B128" s="107" t="s">
        <v>109</v>
      </c>
      <c r="C128" s="104">
        <v>63965.782500000016</v>
      </c>
      <c r="D128" s="104">
        <v>48442.401999999973</v>
      </c>
      <c r="E128" s="104">
        <v>18385.452499999999</v>
      </c>
      <c r="F128" s="110">
        <f t="shared" si="9"/>
        <v>2.8871628019645046</v>
      </c>
      <c r="G128" s="110">
        <f t="shared" si="10"/>
        <v>12.041624683979224</v>
      </c>
      <c r="H128" s="110">
        <f t="shared" si="11"/>
        <v>4.7636067538241456</v>
      </c>
      <c r="I128" s="110">
        <v>-6.0166975922266275</v>
      </c>
      <c r="J128" s="110">
        <v>-5.6380502437074043</v>
      </c>
      <c r="K128" s="110">
        <v>-12.902249564754008</v>
      </c>
      <c r="L128" s="110">
        <f t="shared" si="12"/>
        <v>8.0647473336387332</v>
      </c>
      <c r="M128" s="110">
        <f t="shared" si="13"/>
        <v>-0.14296637263663259</v>
      </c>
      <c r="N128" s="110">
        <f t="shared" si="14"/>
        <v>11.613192858570542</v>
      </c>
      <c r="O128" s="110">
        <f t="shared" si="15"/>
        <v>-6.9230837790730915</v>
      </c>
      <c r="P128" s="110">
        <f t="shared" si="16"/>
        <v>-2.3608746802382008</v>
      </c>
      <c r="Q128" s="110">
        <f t="shared" si="17"/>
        <v>-14.385770642766316</v>
      </c>
      <c r="S128" s="113"/>
      <c r="T128" s="113"/>
      <c r="U128" s="113"/>
      <c r="V128" s="113"/>
      <c r="X128" s="113"/>
      <c r="Y128" s="113"/>
      <c r="Z128" s="113"/>
      <c r="AA128" s="113"/>
    </row>
    <row r="129" spans="1:27" x14ac:dyDescent="0.2">
      <c r="A129" s="203"/>
      <c r="B129" s="107" t="s">
        <v>110</v>
      </c>
      <c r="C129" s="104">
        <v>60774.76749999998</v>
      </c>
      <c r="D129" s="104">
        <v>47133.345499999981</v>
      </c>
      <c r="E129" s="104">
        <v>17323.392500000002</v>
      </c>
      <c r="F129" s="110">
        <f t="shared" si="9"/>
        <v>-4.9886280997188397</v>
      </c>
      <c r="G129" s="110">
        <f t="shared" si="10"/>
        <v>-2.7022947788592155</v>
      </c>
      <c r="H129" s="110">
        <f t="shared" si="11"/>
        <v>-5.7766323673567381</v>
      </c>
      <c r="I129" s="110">
        <v>-5.0843103132300005</v>
      </c>
      <c r="J129" s="110">
        <v>-4.9858293953272685</v>
      </c>
      <c r="K129" s="110">
        <v>-10.992007213600196</v>
      </c>
      <c r="L129" s="110">
        <f t="shared" si="12"/>
        <v>4.609672322180014</v>
      </c>
      <c r="M129" s="110">
        <f t="shared" si="13"/>
        <v>0.22939163206283641</v>
      </c>
      <c r="N129" s="110">
        <f t="shared" si="14"/>
        <v>11.819425691840003</v>
      </c>
      <c r="O129" s="110">
        <f t="shared" si="15"/>
        <v>-6.1445571395125516</v>
      </c>
      <c r="P129" s="110">
        <f t="shared" si="16"/>
        <v>-2.8043625823509277</v>
      </c>
      <c r="Q129" s="110">
        <f t="shared" si="17"/>
        <v>-12.494894908284726</v>
      </c>
      <c r="S129" s="113"/>
      <c r="T129" s="113"/>
      <c r="U129" s="113"/>
      <c r="V129" s="113"/>
      <c r="X129" s="113"/>
      <c r="Y129" s="113"/>
      <c r="Z129" s="113"/>
      <c r="AA129" s="113"/>
    </row>
    <row r="130" spans="1:27" x14ac:dyDescent="0.2">
      <c r="A130" s="203"/>
      <c r="B130" s="107" t="s">
        <v>111</v>
      </c>
      <c r="C130" s="104">
        <v>53874.95</v>
      </c>
      <c r="D130" s="104">
        <v>40755.826499999996</v>
      </c>
      <c r="E130" s="104">
        <v>13180.787499999999</v>
      </c>
      <c r="F130" s="110">
        <f t="shared" si="9"/>
        <v>-11.353095674121638</v>
      </c>
      <c r="G130" s="110">
        <f t="shared" si="10"/>
        <v>-13.530800609093173</v>
      </c>
      <c r="H130" s="110">
        <f t="shared" si="11"/>
        <v>-23.913358771961114</v>
      </c>
      <c r="I130" s="110">
        <v>-4.5873922158877756</v>
      </c>
      <c r="J130" s="110">
        <v>-4.8457946370973781</v>
      </c>
      <c r="K130" s="110">
        <v>-9.6425280454092039</v>
      </c>
      <c r="L130" s="110">
        <f t="shared" si="12"/>
        <v>1.6185995312431034</v>
      </c>
      <c r="M130" s="110">
        <f t="shared" si="13"/>
        <v>-2.1063603454130719</v>
      </c>
      <c r="N130" s="110">
        <f t="shared" si="14"/>
        <v>13.696112674914286</v>
      </c>
      <c r="O130" s="110">
        <f t="shared" si="15"/>
        <v>-4.5873922158877756</v>
      </c>
      <c r="P130" s="110">
        <f t="shared" si="16"/>
        <v>-3.0604760964943245</v>
      </c>
      <c r="Q130" s="110">
        <f t="shared" si="17"/>
        <v>-9.6425280454092039</v>
      </c>
      <c r="S130" s="113"/>
      <c r="T130" s="113"/>
      <c r="U130" s="113"/>
      <c r="V130" s="113"/>
      <c r="X130" s="113"/>
      <c r="Y130" s="113"/>
      <c r="Z130" s="113"/>
      <c r="AA130" s="113"/>
    </row>
    <row r="131" spans="1:27" x14ac:dyDescent="0.2">
      <c r="A131" s="203">
        <v>2019</v>
      </c>
      <c r="B131" s="107" t="s">
        <v>112</v>
      </c>
      <c r="C131" s="104">
        <v>48006.950000000019</v>
      </c>
      <c r="D131" s="104">
        <v>41210.345000000001</v>
      </c>
      <c r="E131" s="104">
        <v>11140.245500000001</v>
      </c>
      <c r="F131" s="110">
        <f t="shared" si="9"/>
        <v>-10.891889458830084</v>
      </c>
      <c r="G131" s="110">
        <f t="shared" si="10"/>
        <v>1.1152233656702037</v>
      </c>
      <c r="H131" s="110">
        <f t="shared" si="11"/>
        <v>-15.481184261562507</v>
      </c>
      <c r="I131" s="110">
        <v>-1.5081433792792698</v>
      </c>
      <c r="J131" s="110">
        <v>1.0169962020184942</v>
      </c>
      <c r="K131" s="110">
        <v>-25.366040018731773</v>
      </c>
      <c r="L131" s="110">
        <f t="shared" si="12"/>
        <v>-1.5081433792792698</v>
      </c>
      <c r="M131" s="110">
        <f t="shared" si="13"/>
        <v>4.228620390718496</v>
      </c>
      <c r="N131" s="110">
        <f t="shared" si="14"/>
        <v>-25.366040018731773</v>
      </c>
      <c r="O131" s="110">
        <f t="shared" si="15"/>
        <v>-3.6007424915852071</v>
      </c>
      <c r="P131" s="110">
        <f t="shared" si="16"/>
        <v>-2.6518960964173943</v>
      </c>
      <c r="Q131" s="110">
        <f t="shared" si="17"/>
        <v>-11.351801020810514</v>
      </c>
      <c r="S131" s="113"/>
      <c r="T131" s="113"/>
      <c r="U131" s="113"/>
      <c r="V131" s="113"/>
      <c r="X131" s="113"/>
      <c r="Y131" s="113"/>
      <c r="Z131" s="113"/>
      <c r="AA131" s="113"/>
    </row>
    <row r="132" spans="1:27" x14ac:dyDescent="0.2">
      <c r="A132" s="203"/>
      <c r="B132" s="107" t="s">
        <v>113</v>
      </c>
      <c r="C132" s="104">
        <v>58597.364999999998</v>
      </c>
      <c r="D132" s="104">
        <v>39893.249499999984</v>
      </c>
      <c r="E132" s="104">
        <v>13173.4025</v>
      </c>
      <c r="F132" s="110">
        <f t="shared" si="9"/>
        <v>22.060170454486226</v>
      </c>
      <c r="G132" s="110">
        <f t="shared" si="10"/>
        <v>-3.1960312392434909</v>
      </c>
      <c r="H132" s="110">
        <f t="shared" si="11"/>
        <v>18.250558302328244</v>
      </c>
      <c r="I132" s="110">
        <v>4.5267004903731589</v>
      </c>
      <c r="J132" s="110">
        <v>-0.19774293085248473</v>
      </c>
      <c r="K132" s="110">
        <v>-19.976756916829032</v>
      </c>
      <c r="L132" s="110">
        <f t="shared" si="12"/>
        <v>10.051114092265689</v>
      </c>
      <c r="M132" s="110">
        <f t="shared" si="13"/>
        <v>-0.17758634876919865</v>
      </c>
      <c r="N132" s="110">
        <f t="shared" si="14"/>
        <v>-14.772342584270371</v>
      </c>
      <c r="O132" s="110">
        <f t="shared" si="15"/>
        <v>-1.308198351357337</v>
      </c>
      <c r="P132" s="110">
        <f t="shared" si="16"/>
        <v>-1.8852451480649512</v>
      </c>
      <c r="Q132" s="110">
        <f t="shared" si="17"/>
        <v>-10.801303379143523</v>
      </c>
      <c r="S132" s="113"/>
      <c r="T132" s="113"/>
      <c r="U132" s="113"/>
      <c r="V132" s="113"/>
      <c r="X132" s="113"/>
      <c r="Y132" s="113"/>
      <c r="Z132" s="113"/>
      <c r="AA132" s="113"/>
    </row>
    <row r="133" spans="1:27" x14ac:dyDescent="0.2">
      <c r="A133" s="203"/>
      <c r="B133" s="107" t="s">
        <v>114</v>
      </c>
      <c r="C133" s="104">
        <v>61836.166000000005</v>
      </c>
      <c r="D133" s="104">
        <v>46262.236499999999</v>
      </c>
      <c r="E133" s="104">
        <v>16642.0075</v>
      </c>
      <c r="F133" s="110">
        <f t="shared" si="9"/>
        <v>5.5272126997519599</v>
      </c>
      <c r="G133" s="110">
        <f t="shared" si="10"/>
        <v>15.965074492114306</v>
      </c>
      <c r="H133" s="110">
        <f t="shared" si="11"/>
        <v>26.330365294767244</v>
      </c>
      <c r="I133" s="110">
        <v>8.7698726910522282</v>
      </c>
      <c r="J133" s="110">
        <v>3.3777203652478605</v>
      </c>
      <c r="K133" s="110">
        <v>-8.7545789769614792</v>
      </c>
      <c r="L133" s="110">
        <f t="shared" si="12"/>
        <v>16.954777078014672</v>
      </c>
      <c r="M133" s="110">
        <f t="shared" si="13"/>
        <v>12.507834401970296</v>
      </c>
      <c r="N133" s="110">
        <f t="shared" si="14"/>
        <v>14.75719093941288</v>
      </c>
      <c r="O133" s="110">
        <f t="shared" si="15"/>
        <v>2.0423821545356491</v>
      </c>
      <c r="P133" s="110">
        <f t="shared" si="16"/>
        <v>0.39372224198548356</v>
      </c>
      <c r="Q133" s="110">
        <f t="shared" si="17"/>
        <v>-7.4301111358944798</v>
      </c>
      <c r="S133" s="113"/>
      <c r="T133" s="113"/>
      <c r="U133" s="113"/>
      <c r="V133" s="113"/>
      <c r="X133" s="113"/>
      <c r="Y133" s="113"/>
      <c r="Z133" s="113"/>
      <c r="AA133" s="113"/>
    </row>
    <row r="134" spans="1:27" x14ac:dyDescent="0.2">
      <c r="A134" s="203"/>
      <c r="B134" s="107" t="s">
        <v>102</v>
      </c>
      <c r="C134" s="104">
        <v>51332.302500000005</v>
      </c>
      <c r="D134" s="104">
        <v>41802.976999999984</v>
      </c>
      <c r="E134" s="104">
        <v>13731.887999999999</v>
      </c>
      <c r="F134" s="110">
        <f t="shared" si="9"/>
        <v>-16.986602144770746</v>
      </c>
      <c r="G134" s="110">
        <f t="shared" si="10"/>
        <v>-9.6390919189564332</v>
      </c>
      <c r="H134" s="110">
        <f t="shared" si="11"/>
        <v>-17.486589283173927</v>
      </c>
      <c r="I134" s="110">
        <v>6.2828812882113283</v>
      </c>
      <c r="J134" s="110">
        <v>-0.84080789893870023</v>
      </c>
      <c r="K134" s="110">
        <v>-9.4407745620642132</v>
      </c>
      <c r="L134" s="110">
        <f t="shared" si="12"/>
        <v>-1.1347471220004013</v>
      </c>
      <c r="M134" s="110">
        <f t="shared" si="13"/>
        <v>-6.9098450759444319</v>
      </c>
      <c r="N134" s="110">
        <f t="shared" si="14"/>
        <v>-11.427417314462163</v>
      </c>
      <c r="O134" s="110">
        <f t="shared" si="15"/>
        <v>2.5703563023105502</v>
      </c>
      <c r="P134" s="110">
        <f t="shared" si="16"/>
        <v>-1.3292894741502304</v>
      </c>
      <c r="Q134" s="110">
        <f t="shared" si="17"/>
        <v>-8.1148959448529077</v>
      </c>
      <c r="S134" s="113"/>
      <c r="T134" s="113"/>
      <c r="U134" s="113"/>
      <c r="V134" s="113"/>
      <c r="X134" s="113"/>
      <c r="Y134" s="113"/>
      <c r="Z134" s="113"/>
      <c r="AA134" s="113"/>
    </row>
    <row r="135" spans="1:27" x14ac:dyDescent="0.2">
      <c r="A135" s="203"/>
      <c r="B135" s="107" t="s">
        <v>104</v>
      </c>
      <c r="C135" s="104">
        <v>61674.212499999958</v>
      </c>
      <c r="D135" s="104">
        <v>47855.327999999987</v>
      </c>
      <c r="E135" s="104">
        <v>18131.1705</v>
      </c>
      <c r="F135" s="110">
        <f t="shared" si="9"/>
        <v>20.146982497034791</v>
      </c>
      <c r="G135" s="110">
        <f t="shared" si="10"/>
        <v>14.478277468133438</v>
      </c>
      <c r="H135" s="110">
        <f t="shared" si="11"/>
        <v>32.036982095979823</v>
      </c>
      <c r="I135" s="110">
        <v>6.8350998481365277</v>
      </c>
      <c r="J135" s="110">
        <v>2.3609195639861191</v>
      </c>
      <c r="K135" s="110">
        <v>-5.4933308968645793</v>
      </c>
      <c r="L135" s="110">
        <f t="shared" si="12"/>
        <v>8.8504390871871017</v>
      </c>
      <c r="M135" s="110">
        <f t="shared" si="13"/>
        <v>18.976910992467609</v>
      </c>
      <c r="N135" s="110">
        <f t="shared" si="14"/>
        <v>8.8129368008991626</v>
      </c>
      <c r="O135" s="110">
        <f t="shared" si="15"/>
        <v>3.8877008497209209</v>
      </c>
      <c r="P135" s="110">
        <f t="shared" si="16"/>
        <v>0.47405577147567879</v>
      </c>
      <c r="Q135" s="110">
        <f t="shared" si="17"/>
        <v>-5.7620280614662285</v>
      </c>
      <c r="R135" s="113"/>
      <c r="S135" s="113"/>
      <c r="T135" s="113"/>
      <c r="U135" s="113"/>
      <c r="V135" s="113"/>
      <c r="X135" s="113"/>
      <c r="Y135" s="113"/>
      <c r="Z135" s="113"/>
      <c r="AA135" s="113"/>
    </row>
    <row r="136" spans="1:27" x14ac:dyDescent="0.2">
      <c r="A136" s="203"/>
      <c r="B136" s="131" t="s">
        <v>105</v>
      </c>
      <c r="C136" s="104">
        <v>56916.069999999985</v>
      </c>
      <c r="D136" s="104">
        <v>41454.994999999995</v>
      </c>
      <c r="E136" s="104">
        <v>15714.344999999999</v>
      </c>
      <c r="F136" s="110">
        <f t="shared" si="9"/>
        <v>-7.714962716386486</v>
      </c>
      <c r="G136" s="110">
        <f t="shared" si="10"/>
        <v>-13.374337336064212</v>
      </c>
      <c r="H136" s="110">
        <f t="shared" si="11"/>
        <v>-13.329671683358779</v>
      </c>
      <c r="I136" s="110">
        <v>5.9073447616461827</v>
      </c>
      <c r="J136" s="110">
        <v>0.96910750635867959</v>
      </c>
      <c r="K136" s="110">
        <v>-3.9534603169437021</v>
      </c>
      <c r="L136" s="110">
        <f t="shared" si="12"/>
        <v>1.5467365577213066</v>
      </c>
      <c r="M136" s="110">
        <f t="shared" si="13"/>
        <v>-3.3079011274129155</v>
      </c>
      <c r="N136" s="110">
        <f t="shared" si="14"/>
        <v>3.8906745555910227</v>
      </c>
      <c r="O136" s="110">
        <f t="shared" si="15"/>
        <v>5.0355606272333153</v>
      </c>
      <c r="P136" s="110">
        <f t="shared" si="16"/>
        <v>0.28331392471907524</v>
      </c>
      <c r="Q136" s="110">
        <f t="shared" si="17"/>
        <v>-3.6084230314872623</v>
      </c>
      <c r="R136" s="113"/>
      <c r="S136" s="113"/>
      <c r="T136" s="113"/>
      <c r="U136" s="113"/>
      <c r="V136" s="113"/>
      <c r="X136" s="113"/>
      <c r="Y136" s="113"/>
      <c r="Z136" s="113"/>
      <c r="AA136" s="113"/>
    </row>
    <row r="137" spans="1:27" x14ac:dyDescent="0.2">
      <c r="A137" s="203"/>
      <c r="B137" s="131" t="s">
        <v>106</v>
      </c>
      <c r="C137" s="104">
        <v>65302.04000000003</v>
      </c>
      <c r="D137" s="104">
        <v>48194.246500000008</v>
      </c>
      <c r="E137" s="104">
        <v>17072.2255</v>
      </c>
      <c r="F137" s="110">
        <f t="shared" si="9"/>
        <v>14.733923125753501</v>
      </c>
      <c r="G137" s="110">
        <f t="shared" si="10"/>
        <v>16.256790044239565</v>
      </c>
      <c r="H137" s="110">
        <f t="shared" si="11"/>
        <v>8.6410251270415692</v>
      </c>
      <c r="I137" s="110">
        <v>6.0064505130760448</v>
      </c>
      <c r="J137" s="110">
        <v>2.3701296332678146</v>
      </c>
      <c r="K137" s="110">
        <v>-1.9044725560143916</v>
      </c>
      <c r="L137" s="110">
        <f t="shared" si="12"/>
        <v>6.5229527158487954</v>
      </c>
      <c r="M137" s="110">
        <f t="shared" si="13"/>
        <v>10.946308421701257</v>
      </c>
      <c r="N137" s="110">
        <f t="shared" si="14"/>
        <v>10.297771622926422</v>
      </c>
      <c r="O137" s="110">
        <f t="shared" si="15"/>
        <v>5.6102126116879925</v>
      </c>
      <c r="P137" s="110">
        <f t="shared" si="16"/>
        <v>2.1372017364411855</v>
      </c>
      <c r="Q137" s="110">
        <f t="shared" si="17"/>
        <v>-0.58533670748036615</v>
      </c>
      <c r="R137" s="113"/>
      <c r="S137" s="113"/>
      <c r="T137" s="113"/>
      <c r="U137" s="113"/>
      <c r="V137" s="113"/>
      <c r="X137" s="113"/>
      <c r="Y137" s="113"/>
      <c r="Z137" s="113"/>
      <c r="AA137" s="113"/>
    </row>
    <row r="138" spans="1:27" x14ac:dyDescent="0.2">
      <c r="A138" s="203"/>
      <c r="B138" s="131" t="s">
        <v>107</v>
      </c>
      <c r="C138" s="104">
        <v>59138.95</v>
      </c>
      <c r="D138" s="104">
        <v>45907.370999999999</v>
      </c>
      <c r="E138" s="104">
        <v>15842.374499999998</v>
      </c>
      <c r="F138" s="110">
        <f t="shared" si="9"/>
        <v>-9.4378215443193358</v>
      </c>
      <c r="G138" s="110">
        <f t="shared" si="10"/>
        <v>-4.7451213912017671</v>
      </c>
      <c r="H138" s="110">
        <f t="shared" si="11"/>
        <v>-7.2038118287507498</v>
      </c>
      <c r="I138" s="110">
        <v>4.813688620238854</v>
      </c>
      <c r="J138" s="110">
        <v>1.6419047545384924</v>
      </c>
      <c r="K138" s="110">
        <v>-2.9962329544242716</v>
      </c>
      <c r="L138" s="110">
        <f t="shared" si="12"/>
        <v>-2.662004432956977</v>
      </c>
      <c r="M138" s="110">
        <f t="shared" si="13"/>
        <v>-0.24060644754868576</v>
      </c>
      <c r="N138" s="110">
        <f t="shared" si="14"/>
        <v>-9.6958677516359</v>
      </c>
      <c r="O138" s="110">
        <f t="shared" si="15"/>
        <v>5.0661334362943622</v>
      </c>
      <c r="P138" s="110">
        <f t="shared" si="16"/>
        <v>1.9462048861661252</v>
      </c>
      <c r="Q138" s="110">
        <f t="shared" si="17"/>
        <v>0.20465884241915866</v>
      </c>
      <c r="R138" s="113"/>
      <c r="S138" s="113"/>
      <c r="T138" s="113"/>
      <c r="U138" s="115"/>
      <c r="V138" s="113"/>
      <c r="X138" s="113"/>
      <c r="Y138" s="113"/>
      <c r="Z138" s="113"/>
      <c r="AA138" s="113"/>
    </row>
    <row r="139" spans="1:27" x14ac:dyDescent="0.2">
      <c r="A139" s="203"/>
      <c r="B139" s="131" t="s">
        <v>108</v>
      </c>
      <c r="C139" s="104">
        <v>55305.43</v>
      </c>
      <c r="D139" s="104">
        <v>47472.304499999998</v>
      </c>
      <c r="E139" s="104">
        <v>15997.820000000003</v>
      </c>
      <c r="F139" s="110">
        <f t="shared" si="9"/>
        <v>-6.4822253354176791</v>
      </c>
      <c r="G139" s="110">
        <f t="shared" si="10"/>
        <v>3.4088937482392501</v>
      </c>
      <c r="H139" s="110">
        <f t="shared" si="11"/>
        <v>0.98120076633716469</v>
      </c>
      <c r="I139" s="110">
        <v>2.8566315187050551</v>
      </c>
      <c r="J139" s="110">
        <v>2.2517460117960963</v>
      </c>
      <c r="K139" s="110">
        <v>-3.7148555981810549</v>
      </c>
      <c r="L139" s="110">
        <f t="shared" si="12"/>
        <v>-11.042770715067075</v>
      </c>
      <c r="M139" s="110">
        <f t="shared" si="13"/>
        <v>9.7979023350778682</v>
      </c>
      <c r="N139" s="110">
        <f t="shared" si="14"/>
        <v>-8.8415515800623794</v>
      </c>
      <c r="O139" s="110">
        <f t="shared" si="15"/>
        <v>3.36772277530617</v>
      </c>
      <c r="P139" s="110">
        <f t="shared" si="16"/>
        <v>3.4519660645299099</v>
      </c>
      <c r="Q139" s="110">
        <f t="shared" si="17"/>
        <v>1.5551822601667098E-2</v>
      </c>
      <c r="R139" s="113"/>
      <c r="S139" s="113"/>
      <c r="T139" s="113"/>
      <c r="U139" s="115"/>
      <c r="V139" s="113"/>
      <c r="X139" s="113"/>
      <c r="Y139" s="113"/>
      <c r="Z139" s="113"/>
      <c r="AA139" s="113"/>
    </row>
    <row r="140" spans="1:27" x14ac:dyDescent="0.2">
      <c r="A140" s="203"/>
      <c r="B140" s="131" t="s">
        <v>109</v>
      </c>
      <c r="C140" s="104">
        <v>58405.757000000012</v>
      </c>
      <c r="D140" s="104">
        <v>49609.383000000016</v>
      </c>
      <c r="E140" s="104">
        <v>17533.198500000002</v>
      </c>
      <c r="F140" s="110">
        <f t="shared" si="9"/>
        <v>5.6058274928881602</v>
      </c>
      <c r="G140" s="110">
        <f t="shared" si="10"/>
        <v>4.5017374288202516</v>
      </c>
      <c r="H140" s="110">
        <f t="shared" si="11"/>
        <v>9.5974232739210574</v>
      </c>
      <c r="I140" s="110">
        <v>1.5553321641978313</v>
      </c>
      <c r="J140" s="110">
        <v>2.0682949730020495</v>
      </c>
      <c r="K140" s="110">
        <v>-3.8198993318147245</v>
      </c>
      <c r="L140" s="110">
        <f t="shared" si="12"/>
        <v>-8.692187108005756</v>
      </c>
      <c r="M140" s="110">
        <f t="shared" si="13"/>
        <v>2.4090072990188283</v>
      </c>
      <c r="N140" s="110">
        <f t="shared" si="14"/>
        <v>-4.6354801438800441</v>
      </c>
      <c r="O140" s="110">
        <f t="shared" si="15"/>
        <v>1.8216867432606199</v>
      </c>
      <c r="P140" s="110">
        <f t="shared" si="16"/>
        <v>3.6909107632895344</v>
      </c>
      <c r="Q140" s="110">
        <f t="shared" si="17"/>
        <v>-1.4537630588986161</v>
      </c>
      <c r="R140" s="113"/>
      <c r="S140" s="113"/>
      <c r="T140" s="113"/>
      <c r="U140" s="113"/>
      <c r="V140" s="113"/>
      <c r="X140" s="113"/>
      <c r="Y140" s="113"/>
      <c r="Z140" s="113"/>
      <c r="AA140" s="113"/>
    </row>
    <row r="141" spans="1:27" x14ac:dyDescent="0.2">
      <c r="A141" s="203"/>
      <c r="B141" s="131" t="s">
        <v>110</v>
      </c>
      <c r="C141" s="104">
        <v>50517.635000000009</v>
      </c>
      <c r="D141" s="104">
        <v>46519.835500000008</v>
      </c>
      <c r="E141" s="104">
        <v>16017.197500000004</v>
      </c>
      <c r="F141" s="110">
        <f t="shared" si="9"/>
        <v>-13.505726841276966</v>
      </c>
      <c r="G141" s="110">
        <f t="shared" si="10"/>
        <v>-6.2277482870528917</v>
      </c>
      <c r="H141" s="110">
        <f t="shared" si="11"/>
        <v>-8.6464600283855724</v>
      </c>
      <c r="I141" s="110">
        <v>-0.22717923403344775</v>
      </c>
      <c r="J141" s="110">
        <v>1.9854524051874378</v>
      </c>
      <c r="K141" s="110">
        <v>-4.1810272512370243</v>
      </c>
      <c r="L141" s="110">
        <f t="shared" si="12"/>
        <v>-16.877287930389816</v>
      </c>
      <c r="M141" s="110">
        <f t="shared" si="13"/>
        <v>-1.3016474716397441</v>
      </c>
      <c r="N141" s="110">
        <f t="shared" si="14"/>
        <v>-7.5400646842123891</v>
      </c>
      <c r="O141" s="110">
        <f t="shared" si="15"/>
        <v>-8.3583399086284427E-2</v>
      </c>
      <c r="P141" s="110">
        <f t="shared" si="16"/>
        <v>3.5510209310749774</v>
      </c>
      <c r="Q141" s="110">
        <f t="shared" si="17"/>
        <v>-3.0905279021845811</v>
      </c>
      <c r="R141" s="113"/>
      <c r="S141" s="113"/>
      <c r="T141" s="113"/>
      <c r="U141" s="113"/>
      <c r="V141" s="113"/>
      <c r="X141" s="113"/>
      <c r="Y141" s="113"/>
      <c r="Z141" s="113"/>
      <c r="AA141" s="113"/>
    </row>
    <row r="142" spans="1:27" x14ac:dyDescent="0.2">
      <c r="A142" s="203"/>
      <c r="B142" s="131" t="s">
        <v>111</v>
      </c>
      <c r="C142" s="104">
        <v>56555.569999999978</v>
      </c>
      <c r="D142" s="104">
        <v>41335.446500000005</v>
      </c>
      <c r="E142" s="104">
        <v>14589.525000000001</v>
      </c>
      <c r="F142" s="110">
        <f t="shared" si="9"/>
        <v>11.952133151126265</v>
      </c>
      <c r="G142" s="110">
        <f t="shared" si="10"/>
        <v>-11.144469760646514</v>
      </c>
      <c r="H142" s="110">
        <f t="shared" si="11"/>
        <v>-8.913372642124207</v>
      </c>
      <c r="I142" s="110">
        <v>0.18361757373455134</v>
      </c>
      <c r="J142" s="110">
        <v>2.187852080507291</v>
      </c>
      <c r="K142" s="110">
        <v>-3.1583544302922317</v>
      </c>
      <c r="L142" s="110">
        <f t="shared" si="12"/>
        <v>4.9756333880587977</v>
      </c>
      <c r="M142" s="110">
        <f t="shared" si="13"/>
        <v>1.4221770229589481</v>
      </c>
      <c r="N142" s="110">
        <f t="shared" si="14"/>
        <v>10.687809814094962</v>
      </c>
      <c r="O142" s="110">
        <f t="shared" si="15"/>
        <v>0.18361757373455134</v>
      </c>
      <c r="P142" s="110">
        <f t="shared" si="16"/>
        <v>3.8384161367500447</v>
      </c>
      <c r="Q142" s="110">
        <f t="shared" si="17"/>
        <v>-3.1583544302922317</v>
      </c>
      <c r="S142" s="113"/>
      <c r="T142" s="113"/>
      <c r="U142" s="113"/>
      <c r="V142" s="113"/>
      <c r="X142" s="113"/>
      <c r="Y142" s="113"/>
      <c r="Z142" s="113"/>
      <c r="AA142" s="113"/>
    </row>
    <row r="143" spans="1:27" x14ac:dyDescent="0.2">
      <c r="A143" s="203">
        <v>2020</v>
      </c>
      <c r="B143" s="131" t="s">
        <v>112</v>
      </c>
      <c r="C143" s="104">
        <v>46474.920000000006</v>
      </c>
      <c r="D143" s="104">
        <v>43683.120499999997</v>
      </c>
      <c r="E143" s="104">
        <v>11211.6175</v>
      </c>
      <c r="F143" s="110">
        <f t="shared" si="9"/>
        <v>-17.824327471193335</v>
      </c>
      <c r="G143" s="110">
        <f t="shared" si="10"/>
        <v>5.6795660837968498</v>
      </c>
      <c r="H143" s="110">
        <f t="shared" si="11"/>
        <v>-23.152964198628812</v>
      </c>
      <c r="I143" s="110">
        <f>100*(SUM($C$143:C143)/SUM($C$131:C131)-1)</f>
        <v>-3.1912670977848223</v>
      </c>
      <c r="J143" s="110">
        <f>100*(SUM($D$143:D143)/SUM($D$131:D131)-1)</f>
        <v>6.0003756338365966</v>
      </c>
      <c r="K143" s="110">
        <f>100*(SUM($E$143:E143)/SUM($E$131:E131)-1)</f>
        <v>0.64066810735903257</v>
      </c>
      <c r="L143" s="110">
        <f t="shared" si="12"/>
        <v>-3.1912670977848223</v>
      </c>
      <c r="M143" s="110">
        <f t="shared" si="13"/>
        <v>6.0003756338365966</v>
      </c>
      <c r="N143" s="110">
        <f t="shared" si="14"/>
        <v>0.64066810735903257</v>
      </c>
      <c r="O143" s="110">
        <f t="shared" si="15"/>
        <v>6.6895201332473064E-2</v>
      </c>
      <c r="P143" s="110">
        <f t="shared" si="16"/>
        <v>3.9802689768321242</v>
      </c>
      <c r="Q143" s="110">
        <f t="shared" si="17"/>
        <v>-1.1684592141367633</v>
      </c>
      <c r="S143" s="113"/>
      <c r="T143" s="113"/>
      <c r="U143" s="113"/>
      <c r="V143" s="113"/>
      <c r="X143" s="113"/>
    </row>
    <row r="144" spans="1:27" x14ac:dyDescent="0.2">
      <c r="A144" s="203"/>
      <c r="B144" s="131" t="s">
        <v>113</v>
      </c>
      <c r="C144" s="104">
        <v>56823.77999999997</v>
      </c>
      <c r="D144" s="104">
        <v>41949.709000000017</v>
      </c>
      <c r="E144" s="104">
        <v>13007.187999999998</v>
      </c>
      <c r="F144" s="110">
        <f t="shared" si="9"/>
        <v>22.267623053466167</v>
      </c>
      <c r="G144" s="110">
        <f t="shared" si="10"/>
        <v>-3.968149436576951</v>
      </c>
      <c r="H144" s="110">
        <f t="shared" si="11"/>
        <v>16.015267199402739</v>
      </c>
      <c r="I144" s="110">
        <f>100*(SUM($C$143:C144)/SUM($C$131:C132)-1)</f>
        <v>-3.1008266410229579</v>
      </c>
      <c r="J144" s="110">
        <f>100*(SUM($D$143:D144)/SUM($D$131:D132)-1)</f>
        <v>5.584505875383905</v>
      </c>
      <c r="K144" s="110">
        <f>100*(SUM($E$143:E144)/SUM($E$131:E132)-1)</f>
        <v>-0.39007926741393417</v>
      </c>
      <c r="L144" s="110">
        <f t="shared" si="12"/>
        <v>-3.0267316627633822</v>
      </c>
      <c r="M144" s="110">
        <f t="shared" si="13"/>
        <v>5.1549059697431732</v>
      </c>
      <c r="N144" s="110">
        <f t="shared" si="14"/>
        <v>-1.261743122173653</v>
      </c>
      <c r="O144" s="110">
        <f t="shared" si="15"/>
        <v>-0.97086837485871325</v>
      </c>
      <c r="P144" s="110">
        <f t="shared" si="16"/>
        <v>4.390525825448921</v>
      </c>
      <c r="Q144" s="110">
        <f t="shared" si="17"/>
        <v>-4.1960533339235884E-2</v>
      </c>
      <c r="S144" s="113"/>
      <c r="T144" s="113"/>
      <c r="U144" s="113"/>
      <c r="V144" s="113"/>
      <c r="X144" s="113"/>
    </row>
    <row r="145" spans="1:24" x14ac:dyDescent="0.2">
      <c r="A145" s="203"/>
      <c r="B145" s="131" t="s">
        <v>114</v>
      </c>
      <c r="C145" s="104">
        <v>33819.044999999984</v>
      </c>
      <c r="D145" s="104">
        <v>27624.585999999999</v>
      </c>
      <c r="E145" s="104">
        <v>9595.0299999999988</v>
      </c>
      <c r="F145" s="110">
        <f t="shared" si="9"/>
        <v>-40.484344758479629</v>
      </c>
      <c r="G145" s="110">
        <f t="shared" si="10"/>
        <v>-34.148325081349221</v>
      </c>
      <c r="H145" s="110">
        <f t="shared" si="11"/>
        <v>-26.232864474627416</v>
      </c>
      <c r="I145" s="110">
        <f>100*(SUM($C$143:C145)/SUM($C$131:C133)-1)</f>
        <v>-18.595729372204804</v>
      </c>
      <c r="J145" s="110">
        <f>100*(SUM($D$143:D145)/SUM($D$131:D133)-1)</f>
        <v>-11.077080398431161</v>
      </c>
      <c r="K145" s="110">
        <f>100*(SUM($E$143:E145)/SUM($E$131:E133)-1)</f>
        <v>-17.437933571836005</v>
      </c>
      <c r="L145" s="110">
        <f t="shared" si="12"/>
        <v>-45.308632168430393</v>
      </c>
      <c r="M145" s="110">
        <f t="shared" si="13"/>
        <v>-40.28696386090197</v>
      </c>
      <c r="N145" s="110">
        <f t="shared" si="14"/>
        <v>-42.344515828393902</v>
      </c>
      <c r="O145" s="110">
        <f t="shared" si="15"/>
        <v>-6.2724229743520539</v>
      </c>
      <c r="P145" s="110">
        <f t="shared" si="16"/>
        <v>-0.18745374568527318</v>
      </c>
      <c r="Q145" s="110">
        <f t="shared" si="17"/>
        <v>-4.9358023080046998</v>
      </c>
      <c r="S145" s="113"/>
      <c r="T145" s="113"/>
      <c r="U145" s="113"/>
      <c r="V145" s="113"/>
      <c r="X145" s="113"/>
    </row>
    <row r="146" spans="1:24" x14ac:dyDescent="0.2">
      <c r="A146" s="203"/>
      <c r="B146" s="131" t="s">
        <v>102</v>
      </c>
      <c r="C146" s="129">
        <v>731.63000000000011</v>
      </c>
      <c r="D146" s="129">
        <v>8697.7084999999988</v>
      </c>
      <c r="E146" s="129">
        <v>304.22000000000003</v>
      </c>
      <c r="F146" s="110">
        <f t="shared" si="9"/>
        <v>-97.836633175182797</v>
      </c>
      <c r="G146" s="110">
        <f t="shared" si="10"/>
        <v>-68.514610499502155</v>
      </c>
      <c r="H146" s="110">
        <f t="shared" si="11"/>
        <v>-96.829400220739288</v>
      </c>
      <c r="I146" s="110">
        <f>100*(SUM($C$143:C146)/SUM($C$131:C134)-1)</f>
        <v>-37.276412117699756</v>
      </c>
      <c r="J146" s="110">
        <f>100*(SUM($D$143:D146)/SUM($D$131:D134)-1)</f>
        <v>-27.909213618151142</v>
      </c>
      <c r="K146" s="110">
        <f>100*(SUM($E$143:E146)/SUM($E$131:E134)-1)</f>
        <v>-37.612748138888328</v>
      </c>
      <c r="L146" s="110">
        <f t="shared" si="12"/>
        <v>-98.574718131920918</v>
      </c>
      <c r="M146" s="110">
        <f t="shared" si="13"/>
        <v>-79.193566764395754</v>
      </c>
      <c r="N146" s="110">
        <f t="shared" si="14"/>
        <v>-97.784572667647737</v>
      </c>
      <c r="O146" s="110">
        <f t="shared" si="15"/>
        <v>-13.470248535674113</v>
      </c>
      <c r="P146" s="110">
        <f t="shared" si="16"/>
        <v>-5.9439794788677887</v>
      </c>
      <c r="Q146" s="110">
        <f t="shared" si="17"/>
        <v>-11.251634331798865</v>
      </c>
      <c r="S146" s="113"/>
      <c r="T146" s="113"/>
      <c r="U146" s="113"/>
      <c r="V146" s="113"/>
      <c r="X146" s="113"/>
    </row>
    <row r="147" spans="1:24" x14ac:dyDescent="0.2">
      <c r="A147" s="203"/>
      <c r="B147" s="131" t="s">
        <v>104</v>
      </c>
      <c r="C147" s="129">
        <v>22301.12708239747</v>
      </c>
      <c r="D147" s="129">
        <v>29936.712996946757</v>
      </c>
      <c r="E147" s="129">
        <v>7218.0625078201301</v>
      </c>
      <c r="F147" s="110">
        <f t="shared" si="9"/>
        <v>2948.1427883489559</v>
      </c>
      <c r="G147" s="110">
        <f t="shared" si="10"/>
        <v>244.19080608354213</v>
      </c>
      <c r="H147" s="110">
        <f t="shared" si="11"/>
        <v>2272.6456208730947</v>
      </c>
      <c r="I147" s="110">
        <f>100*(SUM($C$143:C147)/SUM($C$131:C135)-1)</f>
        <v>-43.097455521466131</v>
      </c>
      <c r="J147" s="110">
        <f>100*(SUM($D$143:D147)/SUM($D$131:D135)-1)</f>
        <v>-30.011546274766964</v>
      </c>
      <c r="K147" s="110">
        <f>100*(SUM($E$143:E147)/SUM($E$131:E135)-1)</f>
        <v>-43.234210359963065</v>
      </c>
      <c r="L147" s="110">
        <f t="shared" si="12"/>
        <v>-63.840434796962377</v>
      </c>
      <c r="M147" s="110">
        <f t="shared" si="13"/>
        <v>-37.443302035362159</v>
      </c>
      <c r="N147" s="110">
        <f t="shared" si="14"/>
        <v>-60.189759906454299</v>
      </c>
      <c r="O147" s="110">
        <f t="shared" si="15"/>
        <v>-19.711802901618768</v>
      </c>
      <c r="P147" s="110">
        <f t="shared" si="16"/>
        <v>-10.689076136471364</v>
      </c>
      <c r="Q147" s="110">
        <f t="shared" si="17"/>
        <v>-17.770314722059677</v>
      </c>
      <c r="S147" s="113"/>
      <c r="T147" s="113"/>
      <c r="U147" s="113"/>
      <c r="V147" s="113"/>
      <c r="X147" s="113"/>
    </row>
    <row r="148" spans="1:24" x14ac:dyDescent="0.2">
      <c r="A148" s="203"/>
      <c r="B148" s="131" t="s">
        <v>105</v>
      </c>
      <c r="C148" s="129">
        <v>39468.139846801758</v>
      </c>
      <c r="D148" s="129">
        <v>38020.020971534745</v>
      </c>
      <c r="E148" s="129">
        <v>11811.896983386994</v>
      </c>
      <c r="F148" s="110">
        <f t="shared" si="9"/>
        <v>76.97822940058667</v>
      </c>
      <c r="G148" s="110">
        <f t="shared" si="10"/>
        <v>27.001321004789027</v>
      </c>
      <c r="H148" s="110">
        <f t="shared" si="11"/>
        <v>63.643595086491047</v>
      </c>
      <c r="I148" s="110">
        <f>100*(SUM($C$143:C148)/SUM($C$131:C136)-1)</f>
        <v>-41.004600682629111</v>
      </c>
      <c r="J148" s="110">
        <f>100*(SUM($D$143:D148)/SUM($D$131:D136)-1)</f>
        <v>-26.52719883661263</v>
      </c>
      <c r="K148" s="110">
        <f>100*(SUM($E$143:E148)/SUM($E$131:E136)-1)</f>
        <v>-39.968170543833672</v>
      </c>
      <c r="L148" s="110">
        <f t="shared" si="12"/>
        <v>-30.655542719654104</v>
      </c>
      <c r="M148" s="110">
        <f t="shared" si="13"/>
        <v>-8.2860317036951727</v>
      </c>
      <c r="N148" s="110">
        <f t="shared" si="14"/>
        <v>-24.833666415068556</v>
      </c>
      <c r="O148" s="110">
        <f t="shared" si="15"/>
        <v>-22.299330548346507</v>
      </c>
      <c r="P148" s="110">
        <f t="shared" si="16"/>
        <v>-11.100137153432888</v>
      </c>
      <c r="Q148" s="110">
        <f t="shared" si="17"/>
        <v>-20.103565751479312</v>
      </c>
      <c r="S148" s="113"/>
      <c r="T148" s="113"/>
      <c r="U148" s="113"/>
      <c r="V148" s="113"/>
      <c r="X148" s="113"/>
    </row>
    <row r="149" spans="1:24" x14ac:dyDescent="0.2">
      <c r="A149" s="203"/>
      <c r="B149" s="131" t="s">
        <v>106</v>
      </c>
      <c r="C149" s="129">
        <v>42930.440758033757</v>
      </c>
      <c r="D149" s="129">
        <v>43503.610985432337</v>
      </c>
      <c r="E149" s="129">
        <v>12970.946484816759</v>
      </c>
      <c r="F149" s="110">
        <f t="shared" si="9"/>
        <v>8.7723944545427202</v>
      </c>
      <c r="G149" s="110">
        <f t="shared" si="10"/>
        <v>14.422901076259542</v>
      </c>
      <c r="H149" s="110">
        <f t="shared" si="11"/>
        <v>9.81256019299801</v>
      </c>
      <c r="I149" s="110">
        <f>100*(SUM($C$143:C149)/SUM($C$131:C137)-1)</f>
        <v>-39.913289733982381</v>
      </c>
      <c r="J149" s="110">
        <f>100*(SUM($D$143:D149)/SUM($D$131:D137)-1)</f>
        <v>-23.887925695827995</v>
      </c>
      <c r="K149" s="110">
        <f>100*(SUM($E$143:E149)/SUM($E$131:E137)-1)</f>
        <v>-37.390480231106359</v>
      </c>
      <c r="L149" s="110">
        <f t="shared" si="12"/>
        <v>-34.258652933302336</v>
      </c>
      <c r="M149" s="110">
        <f t="shared" si="13"/>
        <v>-9.7327707251687592</v>
      </c>
      <c r="N149" s="110">
        <f t="shared" si="14"/>
        <v>-24.023107093935948</v>
      </c>
      <c r="O149" s="110">
        <f t="shared" si="15"/>
        <v>-25.912263302519854</v>
      </c>
      <c r="P149" s="110">
        <f t="shared" si="16"/>
        <v>-12.775602871460389</v>
      </c>
      <c r="Q149" s="110">
        <f t="shared" si="17"/>
        <v>-22.938540599794244</v>
      </c>
      <c r="S149" s="113"/>
      <c r="T149" s="113"/>
      <c r="U149" s="113"/>
      <c r="V149" s="113"/>
      <c r="X149" s="113"/>
    </row>
    <row r="150" spans="1:24" x14ac:dyDescent="0.2">
      <c r="A150" s="203"/>
      <c r="B150" s="131" t="s">
        <v>107</v>
      </c>
      <c r="C150" s="129">
        <v>43784.741607116688</v>
      </c>
      <c r="D150" s="129">
        <v>43171.591494079585</v>
      </c>
      <c r="E150" s="129">
        <v>12154.111488384249</v>
      </c>
      <c r="F150" s="110">
        <f t="shared" si="9"/>
        <v>1.9899652414424818</v>
      </c>
      <c r="G150" s="110">
        <f t="shared" si="10"/>
        <v>-0.7631998444081578</v>
      </c>
      <c r="H150" s="110">
        <f t="shared" si="11"/>
        <v>-6.2974201411490132</v>
      </c>
      <c r="I150" s="110">
        <f>100*(SUM($C$143:C150)/SUM($C$131:C138)-1)</f>
        <v>-38.130657978859716</v>
      </c>
      <c r="J150" s="110">
        <f>100*(SUM($D$143:D150)/SUM($D$131:D138)-1)</f>
        <v>-21.553555710375516</v>
      </c>
      <c r="K150" s="110">
        <f>100*(SUM($E$143:E150)/SUM($E$131:E138)-1)</f>
        <v>-35.549953281184187</v>
      </c>
      <c r="L150" s="110">
        <f t="shared" si="12"/>
        <v>-25.962937104705631</v>
      </c>
      <c r="M150" s="110">
        <f t="shared" si="13"/>
        <v>-5.9593469334595861</v>
      </c>
      <c r="N150" s="110">
        <f t="shared" si="14"/>
        <v>-23.280998764520746</v>
      </c>
      <c r="O150" s="110">
        <f t="shared" si="15"/>
        <v>-27.924223980299679</v>
      </c>
      <c r="P150" s="110">
        <f t="shared" si="16"/>
        <v>-13.271555218634468</v>
      </c>
      <c r="Q150" s="110">
        <f t="shared" si="17"/>
        <v>-24.203910580356357</v>
      </c>
      <c r="S150" s="113"/>
      <c r="T150" s="113"/>
      <c r="U150" s="113"/>
      <c r="V150" s="113"/>
      <c r="X150" s="113"/>
    </row>
    <row r="151" spans="1:24" x14ac:dyDescent="0.2">
      <c r="A151" s="203"/>
      <c r="B151" s="131" t="s">
        <v>108</v>
      </c>
      <c r="C151" s="129">
        <v>49837.681836242693</v>
      </c>
      <c r="D151" s="129">
        <v>48212.92694962598</v>
      </c>
      <c r="E151" s="129">
        <v>14810.554969711306</v>
      </c>
      <c r="F151" s="110">
        <f t="shared" si="9"/>
        <v>13.824314149069172</v>
      </c>
      <c r="G151" s="110">
        <f t="shared" si="10"/>
        <v>11.677437131864243</v>
      </c>
      <c r="H151" s="110">
        <f t="shared" si="11"/>
        <v>21.856336301224765</v>
      </c>
      <c r="I151" s="110">
        <f>100*(SUM($C$143:C151)/SUM($C$131:C139)-1)</f>
        <v>-35.115739971108674</v>
      </c>
      <c r="J151" s="110">
        <f>100*(SUM($D$143:D151)/SUM($D$131:D139)-1)</f>
        <v>-18.810771480946698</v>
      </c>
      <c r="K151" s="110">
        <f>100*(SUM($E$143:E151)/SUM($E$131:E139)-1)</f>
        <v>-32.27596235877688</v>
      </c>
      <c r="L151" s="110">
        <f t="shared" si="12"/>
        <v>-9.8864580996066884</v>
      </c>
      <c r="M151" s="110">
        <f t="shared" si="13"/>
        <v>1.5601148025707889</v>
      </c>
      <c r="N151" s="110">
        <f t="shared" si="14"/>
        <v>-7.4214176074533729</v>
      </c>
      <c r="O151" s="110">
        <f t="shared" si="15"/>
        <v>-27.998783133838646</v>
      </c>
      <c r="P151" s="110">
        <f t="shared" si="16"/>
        <v>-13.818437529974259</v>
      </c>
      <c r="Q151" s="110">
        <f t="shared" si="17"/>
        <v>-24.209909878354075</v>
      </c>
      <c r="S151" s="113"/>
      <c r="T151" s="113"/>
      <c r="U151" s="113"/>
      <c r="V151" s="113"/>
      <c r="X151" s="113"/>
    </row>
    <row r="152" spans="1:24" x14ac:dyDescent="0.2">
      <c r="A152" s="203"/>
      <c r="B152" s="131" t="s">
        <v>109</v>
      </c>
      <c r="C152" s="129">
        <v>53794.043638122545</v>
      </c>
      <c r="D152" s="129">
        <v>49079.844496794161</v>
      </c>
      <c r="E152" s="129">
        <v>18175.802493019106</v>
      </c>
      <c r="F152" s="110">
        <f t="shared" si="9"/>
        <v>7.9384948418742995</v>
      </c>
      <c r="G152" s="110">
        <f t="shared" si="10"/>
        <v>1.7981018826630502</v>
      </c>
      <c r="H152" s="110">
        <f t="shared" si="11"/>
        <v>22.721954242700448</v>
      </c>
      <c r="I152" s="110">
        <f>100*(SUM($C$143:C152)/SUM($C$131:C140)-1)</f>
        <v>-32.358154532140468</v>
      </c>
      <c r="J152" s="110">
        <f>100*(SUM($D$143:D152)/SUM($D$131:D140)-1)</f>
        <v>-16.853221002784945</v>
      </c>
      <c r="K152" s="110">
        <f>100*(SUM($E$143:E152)/SUM($E$131:E140)-1)</f>
        <v>-28.209846527346627</v>
      </c>
      <c r="L152" s="110">
        <f t="shared" si="12"/>
        <v>-7.8959910782039344</v>
      </c>
      <c r="M152" s="110">
        <f t="shared" si="13"/>
        <v>-1.0674160233072327</v>
      </c>
      <c r="N152" s="110">
        <f t="shared" si="14"/>
        <v>3.6650699700861988</v>
      </c>
      <c r="O152" s="110">
        <f t="shared" si="15"/>
        <v>-28.08681238569315</v>
      </c>
      <c r="P152" s="110">
        <f t="shared" si="16"/>
        <v>-14.104040054436307</v>
      </c>
      <c r="Q152" s="110">
        <f t="shared" si="17"/>
        <v>-23.515221385276242</v>
      </c>
      <c r="S152" s="113"/>
      <c r="T152" s="113"/>
      <c r="U152" s="113"/>
      <c r="V152" s="113"/>
      <c r="X152" s="113"/>
    </row>
    <row r="153" spans="1:24" x14ac:dyDescent="0.2">
      <c r="A153" s="203"/>
      <c r="B153" s="131" t="s">
        <v>110</v>
      </c>
      <c r="C153" s="129">
        <v>46238.964162677774</v>
      </c>
      <c r="D153" s="129">
        <v>45809.298490915047</v>
      </c>
      <c r="E153" s="129">
        <v>13657.075006561279</v>
      </c>
      <c r="F153" s="110">
        <f t="shared" si="9"/>
        <v>-14.04445355747651</v>
      </c>
      <c r="G153" s="110">
        <f t="shared" si="10"/>
        <v>-6.6637252815516579</v>
      </c>
      <c r="H153" s="110">
        <f t="shared" si="11"/>
        <v>-24.861226832726434</v>
      </c>
      <c r="I153" s="110">
        <f>100*(SUM($C$143:C153)/SUM($C$131:C141)-1)</f>
        <v>-30.433549940360127</v>
      </c>
      <c r="J153" s="110">
        <f>100*(SUM($D$143:D153)/SUM($D$131:D141)-1)</f>
        <v>-15.416339016592895</v>
      </c>
      <c r="K153" s="110">
        <f>100*(SUM($E$143:E153)/SUM($E$131:E141)-1)</f>
        <v>-26.947649799330076</v>
      </c>
      <c r="L153" s="110">
        <f t="shared" si="12"/>
        <v>-8.4696578478431039</v>
      </c>
      <c r="M153" s="110">
        <f t="shared" si="13"/>
        <v>-1.5273850422041213</v>
      </c>
      <c r="N153" s="110">
        <f t="shared" si="14"/>
        <v>-14.734927838897683</v>
      </c>
      <c r="O153" s="110">
        <f t="shared" si="15"/>
        <v>-27.631896173267002</v>
      </c>
      <c r="P153" s="110">
        <f t="shared" si="16"/>
        <v>-14.138225876956012</v>
      </c>
      <c r="Q153" s="110">
        <f t="shared" si="17"/>
        <v>-24.254230400282239</v>
      </c>
      <c r="S153" s="113"/>
      <c r="T153" s="113"/>
      <c r="U153" s="113"/>
      <c r="V153" s="113"/>
      <c r="X153" s="113"/>
    </row>
    <row r="154" spans="1:24" x14ac:dyDescent="0.2">
      <c r="A154" s="203"/>
      <c r="B154" s="131" t="s">
        <v>111</v>
      </c>
      <c r="C154" s="129">
        <v>44051.074002746587</v>
      </c>
      <c r="D154" s="129">
        <v>40963.469511831223</v>
      </c>
      <c r="E154" s="129">
        <v>12779.546495532039</v>
      </c>
      <c r="F154" s="110">
        <f t="shared" si="9"/>
        <v>-4.7317023630411796</v>
      </c>
      <c r="G154" s="110">
        <f t="shared" si="10"/>
        <v>-10.578264978331543</v>
      </c>
      <c r="H154" s="110">
        <f t="shared" si="11"/>
        <v>-6.4254498903143498</v>
      </c>
      <c r="I154" s="110">
        <f>100*(SUM($C$143:C154)/SUM($C$131:C142)-1)</f>
        <v>-29.744923376156983</v>
      </c>
      <c r="J154" s="110">
        <f>100*(SUM($D$143:D154)/SUM($D$131:D142)-1)</f>
        <v>-14.300015707173419</v>
      </c>
      <c r="K154" s="110">
        <f>100*(SUM($E$143:E154)/SUM($E$131:E142)-1)</f>
        <v>-25.804480347467074</v>
      </c>
      <c r="L154" s="110">
        <f t="shared" si="12"/>
        <v>-22.11010515366284</v>
      </c>
      <c r="M154" s="110">
        <f t="shared" si="13"/>
        <v>-0.89989831891323924</v>
      </c>
      <c r="N154" s="110">
        <f t="shared" si="14"/>
        <v>-12.406013934435578</v>
      </c>
      <c r="O154" s="110">
        <f t="shared" si="15"/>
        <v>-29.744923376156983</v>
      </c>
      <c r="P154" s="110">
        <f t="shared" si="16"/>
        <v>-14.300015707173419</v>
      </c>
      <c r="Q154" s="110">
        <f t="shared" si="17"/>
        <v>-25.804480347467074</v>
      </c>
      <c r="S154" s="113"/>
      <c r="T154" s="113"/>
      <c r="U154" s="113"/>
      <c r="V154" s="113"/>
      <c r="X154" s="113"/>
    </row>
    <row r="155" spans="1:24" x14ac:dyDescent="0.2">
      <c r="A155" s="201">
        <v>2021</v>
      </c>
      <c r="B155" s="136" t="s">
        <v>112</v>
      </c>
      <c r="C155" s="129">
        <v>39179.953831085215</v>
      </c>
      <c r="D155" s="129">
        <v>33618.044995117198</v>
      </c>
      <c r="E155" s="129">
        <v>11007.15500404358</v>
      </c>
      <c r="F155" s="110">
        <f t="shared" si="9"/>
        <v>-11.057891962764987</v>
      </c>
      <c r="G155" s="110">
        <f t="shared" si="10"/>
        <v>-17.931646426073577</v>
      </c>
      <c r="H155" s="110">
        <f t="shared" si="11"/>
        <v>-13.868970171266405</v>
      </c>
      <c r="I155" s="110">
        <f>100*(SUM($C$155:C155)/SUM($C$143:C143)-1)</f>
        <v>-15.696565306437948</v>
      </c>
      <c r="J155" s="110">
        <f>100*(SUM($D$155:D155)/SUM($D$143:D143)-1)</f>
        <v>-23.041109219481704</v>
      </c>
      <c r="K155" s="110">
        <f>100*(SUM($E$155:E155)/SUM($E$143:E143)-1)</f>
        <v>-1.8236663528382158</v>
      </c>
      <c r="L155" s="110">
        <f t="shared" si="12"/>
        <v>-15.696565306437948</v>
      </c>
      <c r="M155" s="110">
        <f t="shared" si="13"/>
        <v>-23.041109219481704</v>
      </c>
      <c r="N155" s="110">
        <f t="shared" si="14"/>
        <v>-1.8236663528382158</v>
      </c>
      <c r="O155" s="110">
        <f t="shared" si="15"/>
        <v>-30.656671606127397</v>
      </c>
      <c r="P155" s="110">
        <f t="shared" si="16"/>
        <v>-16.556396859553779</v>
      </c>
      <c r="Q155" s="110">
        <f t="shared" si="17"/>
        <v>-25.943132613942343</v>
      </c>
      <c r="S155" s="113"/>
      <c r="T155" s="113"/>
      <c r="U155" s="113"/>
      <c r="V155" s="113"/>
      <c r="X155" s="113"/>
    </row>
    <row r="156" spans="1:24" x14ac:dyDescent="0.2">
      <c r="A156" s="202"/>
      <c r="B156" s="136" t="s">
        <v>113</v>
      </c>
      <c r="C156" s="129">
        <v>47849.073557600008</v>
      </c>
      <c r="D156" s="129">
        <v>43328.132018099983</v>
      </c>
      <c r="E156" s="129">
        <v>14005.471491899998</v>
      </c>
      <c r="F156" s="110">
        <f t="shared" si="9"/>
        <v>22.126416391120785</v>
      </c>
      <c r="G156" s="110">
        <f t="shared" si="10"/>
        <v>28.883556507801433</v>
      </c>
      <c r="H156" s="110">
        <f t="shared" si="11"/>
        <v>27.239704417308186</v>
      </c>
      <c r="I156" s="110">
        <f>100*(SUM($C$155:C156)/SUM($C$143:C144)-1)</f>
        <v>-15.750123294208695</v>
      </c>
      <c r="J156" s="110">
        <f>100*(SUM($D$155:D156)/SUM($D$143:D144)-1)</f>
        <v>-10.144068037344066</v>
      </c>
      <c r="K156" s="110">
        <f>100*(SUM($E$155:E156)/SUM($E$143:E144)-1)</f>
        <v>3.2777049881488995</v>
      </c>
      <c r="L156" s="110">
        <f t="shared" si="12"/>
        <v>-15.793927194565317</v>
      </c>
      <c r="M156" s="110">
        <f t="shared" si="13"/>
        <v>3.2858941121616914</v>
      </c>
      <c r="N156" s="110">
        <f t="shared" si="14"/>
        <v>7.6748601765423752</v>
      </c>
      <c r="O156" s="110">
        <f t="shared" si="15"/>
        <v>-31.795145663653013</v>
      </c>
      <c r="P156" s="110">
        <f t="shared" si="16"/>
        <v>-16.61867207094566</v>
      </c>
      <c r="Q156" s="110">
        <f t="shared" si="17"/>
        <v>-25.338586075910928</v>
      </c>
      <c r="S156" s="113"/>
      <c r="T156" s="113"/>
      <c r="U156" s="113"/>
      <c r="V156" s="113"/>
    </row>
    <row r="157" spans="1:24" x14ac:dyDescent="0.2">
      <c r="A157" s="202"/>
      <c r="B157" s="136" t="s">
        <v>114</v>
      </c>
      <c r="C157" s="129">
        <v>53435.431255432151</v>
      </c>
      <c r="D157" s="129">
        <v>46091.008474984534</v>
      </c>
      <c r="E157" s="129">
        <v>17016.169513513567</v>
      </c>
      <c r="F157" s="110">
        <f t="shared" si="9"/>
        <v>11.674954774427082</v>
      </c>
      <c r="G157" s="110">
        <f t="shared" si="10"/>
        <v>6.3766341362936796</v>
      </c>
      <c r="H157" s="110">
        <f t="shared" si="11"/>
        <v>21.496584555220387</v>
      </c>
      <c r="I157" s="110">
        <f>100*(SUM($C$155:C157)/SUM($C$143:C145)-1)</f>
        <v>2.4407589580162758</v>
      </c>
      <c r="J157" s="110">
        <f>100*(SUM($D$155:D157)/SUM($D$143:D145)-1)</f>
        <v>8.6349930775187822</v>
      </c>
      <c r="K157" s="110">
        <f>100*(SUM($E$155:E157)/SUM($E$143:E145)-1)</f>
        <v>24.294672248751969</v>
      </c>
      <c r="L157" s="110">
        <f t="shared" si="12"/>
        <v>58.003962724057345</v>
      </c>
      <c r="M157" s="110">
        <f t="shared" si="13"/>
        <v>66.847779999253333</v>
      </c>
      <c r="N157" s="110">
        <f t="shared" si="14"/>
        <v>77.343578013967317</v>
      </c>
      <c r="O157" s="110">
        <f t="shared" si="15"/>
        <v>-25.858083188917213</v>
      </c>
      <c r="P157" s="110">
        <f t="shared" si="16"/>
        <v>-10.121511475168798</v>
      </c>
      <c r="Q157" s="110">
        <f t="shared" si="17"/>
        <v>-18.231290563275504</v>
      </c>
      <c r="S157" s="113"/>
      <c r="T157" s="113"/>
      <c r="U157" s="113"/>
      <c r="V157" s="113"/>
    </row>
    <row r="158" spans="1:24" x14ac:dyDescent="0.2">
      <c r="A158" s="202"/>
      <c r="B158" s="136" t="s">
        <v>102</v>
      </c>
      <c r="C158" s="129">
        <v>48220.332236938499</v>
      </c>
      <c r="D158" s="129">
        <v>39033.913461628465</v>
      </c>
      <c r="E158" s="129">
        <v>14856.336807266998</v>
      </c>
      <c r="F158" s="110">
        <f t="shared" si="9"/>
        <v>-9.7596274531114524</v>
      </c>
      <c r="G158" s="110">
        <f t="shared" si="10"/>
        <v>-15.311218493269118</v>
      </c>
      <c r="H158" s="110">
        <f t="shared" si="11"/>
        <v>-12.69282551828903</v>
      </c>
      <c r="I158" s="110">
        <f>100*(SUM($C$155:C158)/SUM($C$143:C146)-1)</f>
        <v>36.877509151605459</v>
      </c>
      <c r="J158" s="110">
        <f>100*(SUM($D$155:D158)/SUM($D$143:D146)-1)</f>
        <v>32.89404629675925</v>
      </c>
      <c r="K158" s="110">
        <f>100*(SUM($E$155:E158)/SUM($E$143:E146)-1)</f>
        <v>66.730289821833892</v>
      </c>
      <c r="L158" s="110">
        <f t="shared" si="12"/>
        <v>6490.8085011465491</v>
      </c>
      <c r="M158" s="110">
        <f t="shared" si="13"/>
        <v>348.78387751933133</v>
      </c>
      <c r="N158" s="110">
        <f t="shared" si="14"/>
        <v>4783.4188440164999</v>
      </c>
      <c r="O158" s="110">
        <f t="shared" si="15"/>
        <v>-11.729788345929759</v>
      </c>
      <c r="P158" s="110">
        <f t="shared" si="16"/>
        <v>2.1342962980781977</v>
      </c>
      <c r="Q158" s="110">
        <f t="shared" si="17"/>
        <v>-2.7589962076166263</v>
      </c>
      <c r="S158" s="113"/>
      <c r="T158" s="113"/>
      <c r="U158" s="113"/>
      <c r="V158" s="113"/>
    </row>
    <row r="159" spans="1:24" x14ac:dyDescent="0.2">
      <c r="A159" s="202"/>
      <c r="B159" s="136" t="s">
        <v>104</v>
      </c>
      <c r="C159" s="129">
        <v>42069.788031433105</v>
      </c>
      <c r="D159" s="129">
        <v>40555.469518119811</v>
      </c>
      <c r="E159" s="129">
        <v>11529.617511997223</v>
      </c>
      <c r="F159" s="110">
        <f t="shared" ref="F159:F186" si="18">100*(C159/C158-1)</f>
        <v>-12.755084671096185</v>
      </c>
      <c r="G159" s="110">
        <f t="shared" ref="G159:G190" si="19">100*(D159/D158-1)</f>
        <v>3.8980361474313385</v>
      </c>
      <c r="H159" s="110">
        <f t="shared" ref="H159:H180" si="20">100*(E159/E158-1)</f>
        <v>-22.392594745445628</v>
      </c>
      <c r="I159" s="110">
        <f>100*(SUM($C$155:C159)/SUM($C$143:C147)-1)</f>
        <v>44.08607897698986</v>
      </c>
      <c r="J159" s="110">
        <f>100*(SUM($D$155:D159)/SUM($D$143:D147)-1)</f>
        <v>33.401881545499414</v>
      </c>
      <c r="K159" s="110">
        <f>100*(SUM($E$155:E159)/SUM($E$143:E147)-1)</f>
        <v>65.508406754060445</v>
      </c>
      <c r="L159" s="110">
        <f t="shared" ref="L159:L185" si="21">100*(C159/C147-1)</f>
        <v>88.644223567692507</v>
      </c>
      <c r="M159" s="110">
        <f t="shared" ref="M159:M185" si="22">100*(D159/D147-1)</f>
        <v>35.470682844359239</v>
      </c>
      <c r="N159" s="110">
        <f t="shared" ref="N159:N185" si="23">100*(E159/E147-1)</f>
        <v>59.732857667911652</v>
      </c>
      <c r="O159" s="110">
        <f t="shared" ref="O159:O185" si="24">100*(SUM(C148:C159)/SUM(C136:C147)-1)</f>
        <v>-2.0331589728725286</v>
      </c>
      <c r="P159" s="110">
        <f t="shared" ref="P159:P185" si="25">100*(SUM(D148:D159)/SUM(D136:D147)-1)</f>
        <v>8.2563751552772615</v>
      </c>
      <c r="Q159" s="110">
        <f t="shared" ref="Q159:Q185" si="26">100*(SUM(E148:E159)/SUM(E136:E147)-1)</f>
        <v>6.9251694094881078</v>
      </c>
      <c r="S159" s="113"/>
      <c r="T159" s="113"/>
      <c r="U159" s="113"/>
      <c r="V159" s="113"/>
    </row>
    <row r="160" spans="1:24" x14ac:dyDescent="0.2">
      <c r="A160" s="202"/>
      <c r="B160" s="136" t="s">
        <v>105</v>
      </c>
      <c r="C160" s="129">
        <v>45255.131444763174</v>
      </c>
      <c r="D160" s="129">
        <v>40561.533526202191</v>
      </c>
      <c r="E160" s="129">
        <v>11704.003009155273</v>
      </c>
      <c r="F160" s="110">
        <f t="shared" si="18"/>
        <v>7.5715699136636783</v>
      </c>
      <c r="G160" s="110">
        <f t="shared" si="19"/>
        <v>1.4952380417310174E-2</v>
      </c>
      <c r="H160" s="110">
        <f t="shared" si="20"/>
        <v>1.5125002800534526</v>
      </c>
      <c r="I160" s="110">
        <f>100*(SUM($C$155:C160)/SUM($C$143:C148)-1)</f>
        <v>38.268504228752029</v>
      </c>
      <c r="J160" s="110">
        <f>100*(SUM($D$155:D160)/SUM($D$143:D148)-1)</f>
        <v>28.053142439643008</v>
      </c>
      <c r="K160" s="110">
        <f>100*(SUM($E$155:E160)/SUM($E$143:E148)-1)</f>
        <v>50.746464098671581</v>
      </c>
      <c r="L160" s="110">
        <f t="shared" si="21"/>
        <v>14.662438160055213</v>
      </c>
      <c r="M160" s="110">
        <f t="shared" si="22"/>
        <v>6.6846689973428797</v>
      </c>
      <c r="N160" s="110">
        <f t="shared" si="23"/>
        <v>-0.91343477159909758</v>
      </c>
      <c r="O160" s="110">
        <f t="shared" si="24"/>
        <v>2.1662405963227993</v>
      </c>
      <c r="P160" s="110">
        <f t="shared" si="25"/>
        <v>9.5912903883419887</v>
      </c>
      <c r="Q160" s="110">
        <f t="shared" si="26"/>
        <v>9.6314247654254004</v>
      </c>
      <c r="S160" s="113"/>
      <c r="T160" s="113"/>
      <c r="U160" s="113"/>
      <c r="V160" s="113"/>
    </row>
    <row r="161" spans="1:22" x14ac:dyDescent="0.2">
      <c r="A161" s="202"/>
      <c r="B161" s="136" t="s">
        <v>106</v>
      </c>
      <c r="C161" s="129">
        <v>53280.608813537634</v>
      </c>
      <c r="D161" s="129">
        <v>42736.870529964435</v>
      </c>
      <c r="E161" s="129">
        <v>14347.334506811141</v>
      </c>
      <c r="F161" s="110">
        <f t="shared" si="18"/>
        <v>17.733850532662963</v>
      </c>
      <c r="G161" s="110">
        <f t="shared" si="19"/>
        <v>5.3630541418189015</v>
      </c>
      <c r="H161" s="110">
        <f t="shared" si="20"/>
        <v>22.584849778218306</v>
      </c>
      <c r="I161" s="110">
        <f>100*(SUM($C$155:C161)/SUM($C$143:C149)-1)</f>
        <v>35.762343655370458</v>
      </c>
      <c r="J161" s="110">
        <f>100*(SUM($D$155:D161)/SUM($D$143:D149)-1)</f>
        <v>22.49615409189969</v>
      </c>
      <c r="K161" s="110">
        <f>100*(SUM($E$155:E161)/SUM($E$143:E149)-1)</f>
        <v>42.872915326934113</v>
      </c>
      <c r="L161" s="110">
        <f t="shared" si="21"/>
        <v>24.109158612742654</v>
      </c>
      <c r="M161" s="110">
        <f t="shared" si="22"/>
        <v>-1.7624754315788915</v>
      </c>
      <c r="N161" s="110">
        <f t="shared" si="23"/>
        <v>10.611315246774966</v>
      </c>
      <c r="O161" s="110">
        <f t="shared" si="24"/>
        <v>8.5218659639533669</v>
      </c>
      <c r="P161" s="110">
        <f t="shared" si="25"/>
        <v>10.533389498214385</v>
      </c>
      <c r="Q161" s="110">
        <f t="shared" si="26"/>
        <v>13.651079619856121</v>
      </c>
      <c r="S161" s="113"/>
      <c r="T161" s="113"/>
      <c r="U161" s="113"/>
      <c r="V161" s="113"/>
    </row>
    <row r="162" spans="1:22" x14ac:dyDescent="0.2">
      <c r="A162" s="202"/>
      <c r="B162" s="136" t="s">
        <v>107</v>
      </c>
      <c r="C162" s="129">
        <v>53005.267474243163</v>
      </c>
      <c r="D162" s="129">
        <v>44411.451052226119</v>
      </c>
      <c r="E162" s="129">
        <v>13331.306515986682</v>
      </c>
      <c r="F162" s="110">
        <f t="shared" si="18"/>
        <v>-0.51677588793713758</v>
      </c>
      <c r="G162" s="110">
        <f t="shared" si="19"/>
        <v>3.918350832655304</v>
      </c>
      <c r="H162" s="110">
        <f t="shared" si="20"/>
        <v>-7.0816498377598851</v>
      </c>
      <c r="I162" s="110">
        <f>100*(SUM($C$155:C162)/SUM($C$143:C150)-1)</f>
        <v>33.513945684612921</v>
      </c>
      <c r="J162" s="110">
        <f>100*(SUM($D$155:D162)/SUM($D$143:D150)-1)</f>
        <v>19.433072191190149</v>
      </c>
      <c r="K162" s="110">
        <f>100*(SUM($E$155:E162)/SUM($E$143:E150)-1)</f>
        <v>37.719640073019043</v>
      </c>
      <c r="L162" s="110">
        <f t="shared" si="21"/>
        <v>21.058765059898832</v>
      </c>
      <c r="M162" s="110">
        <f t="shared" si="22"/>
        <v>2.8719338695599506</v>
      </c>
      <c r="N162" s="110">
        <f t="shared" si="23"/>
        <v>9.6855704238642648</v>
      </c>
      <c r="O162" s="110">
        <f t="shared" si="24"/>
        <v>13.625843397107484</v>
      </c>
      <c r="P162" s="110">
        <f t="shared" si="25"/>
        <v>11.457243750336099</v>
      </c>
      <c r="Q162" s="110">
        <f t="shared" si="26"/>
        <v>17.421120398406376</v>
      </c>
      <c r="S162" s="113"/>
      <c r="T162" s="113"/>
      <c r="U162" s="113"/>
      <c r="V162" s="113"/>
    </row>
    <row r="163" spans="1:22" x14ac:dyDescent="0.2">
      <c r="A163" s="202"/>
      <c r="B163" s="136" t="s">
        <v>108</v>
      </c>
      <c r="C163" s="129">
        <v>57796.401550582894</v>
      </c>
      <c r="D163" s="129">
        <v>43398.113505946159</v>
      </c>
      <c r="E163" s="129">
        <v>13254.550009651186</v>
      </c>
      <c r="F163" s="110">
        <f t="shared" si="18"/>
        <v>9.0389772651706437</v>
      </c>
      <c r="G163" s="110">
        <f t="shared" si="19"/>
        <v>-2.2817033046011348</v>
      </c>
      <c r="H163" s="110">
        <f t="shared" si="20"/>
        <v>-0.5757613197434952</v>
      </c>
      <c r="I163" s="110">
        <f>100*(SUM($C$155:C163)/SUM($C$143:C151)-1)</f>
        <v>30.912935858595247</v>
      </c>
      <c r="J163" s="110">
        <f>100*(SUM($D$155:D163)/SUM($D$143:D151)-1)</f>
        <v>15.066056521967774</v>
      </c>
      <c r="K163" s="110">
        <f>100*(SUM($E$155:E163)/SUM($E$143:E151)-1)</f>
        <v>30.046440020581255</v>
      </c>
      <c r="L163" s="110">
        <f t="shared" si="21"/>
        <v>15.969281517730028</v>
      </c>
      <c r="M163" s="110">
        <f t="shared" si="22"/>
        <v>-9.9865611741648763</v>
      </c>
      <c r="N163" s="110">
        <f t="shared" si="23"/>
        <v>-10.506054386498453</v>
      </c>
      <c r="O163" s="110">
        <f t="shared" si="24"/>
        <v>16.450817274446727</v>
      </c>
      <c r="P163" s="110">
        <f t="shared" si="25"/>
        <v>10.237100530781063</v>
      </c>
      <c r="Q163" s="110">
        <f t="shared" si="26"/>
        <v>17.306475878693739</v>
      </c>
      <c r="S163" s="113"/>
      <c r="T163" s="113"/>
      <c r="U163" s="113"/>
      <c r="V163" s="113"/>
    </row>
    <row r="164" spans="1:22" x14ac:dyDescent="0.2">
      <c r="A164" s="149"/>
      <c r="B164" s="131" t="s">
        <v>109</v>
      </c>
      <c r="C164" s="129">
        <v>56932.009541809093</v>
      </c>
      <c r="D164" s="129">
        <v>46585.538984244093</v>
      </c>
      <c r="E164" s="129">
        <v>11689.718485122679</v>
      </c>
      <c r="F164" s="110">
        <f t="shared" si="18"/>
        <v>-1.4955810147060711</v>
      </c>
      <c r="G164" s="110">
        <f t="shared" si="19"/>
        <v>7.3446175900277577</v>
      </c>
      <c r="H164" s="110">
        <f t="shared" si="20"/>
        <v>-11.805995098959132</v>
      </c>
      <c r="I164" s="110">
        <f>100*(SUM($C$155:C164)/SUM($C$143:C152)-1)</f>
        <v>27.453309153130444</v>
      </c>
      <c r="J164" s="110">
        <f>100*(SUM($D$155:D164)/SUM($D$143:D152)-1)</f>
        <v>12.421168570877761</v>
      </c>
      <c r="K164" s="110">
        <f>100*(SUM($E$155:E164)/SUM($E$143:E152)-1)</f>
        <v>19.308235127428631</v>
      </c>
      <c r="L164" s="110">
        <f t="shared" si="21"/>
        <v>5.8332962005904099</v>
      </c>
      <c r="M164" s="110">
        <f t="shared" si="22"/>
        <v>-5.0821381732637612</v>
      </c>
      <c r="N164" s="110">
        <f t="shared" si="23"/>
        <v>-35.685268974437733</v>
      </c>
      <c r="O164" s="110">
        <f t="shared" si="24"/>
        <v>18.162624195399381</v>
      </c>
      <c r="P164" s="110">
        <f t="shared" si="25"/>
        <v>9.8233226821986541</v>
      </c>
      <c r="Q164" s="110">
        <f t="shared" si="26"/>
        <v>12.203144353462857</v>
      </c>
      <c r="S164" s="113"/>
      <c r="T164" s="113"/>
      <c r="U164" s="113"/>
      <c r="V164" s="113"/>
    </row>
    <row r="165" spans="1:22" x14ac:dyDescent="0.2">
      <c r="A165" s="149"/>
      <c r="B165" s="131" t="s">
        <v>110</v>
      </c>
      <c r="C165" s="129">
        <v>55556.243872779858</v>
      </c>
      <c r="D165" s="129">
        <v>47342.049467052944</v>
      </c>
      <c r="E165" s="129">
        <v>11270.632999010088</v>
      </c>
      <c r="F165" s="110">
        <f t="shared" si="18"/>
        <v>-2.4165064260008529</v>
      </c>
      <c r="G165" s="110">
        <f t="shared" si="19"/>
        <v>1.6239169907741324</v>
      </c>
      <c r="H165" s="110">
        <f t="shared" si="20"/>
        <v>-3.5850776615874436</v>
      </c>
      <c r="I165" s="110">
        <f>100*(SUM($C$155:C165)/SUM($C$143:C153)-1)</f>
        <v>26.679166299759128</v>
      </c>
      <c r="J165" s="110">
        <f>100*(SUM($D$155:D165)/SUM($D$143:D153)-1)</f>
        <v>11.430602242238685</v>
      </c>
      <c r="K165" s="110">
        <f>100*(SUM($E$155:E165)/SUM($E$143:E153)-1)</f>
        <v>15.286843283407258</v>
      </c>
      <c r="L165" s="110">
        <f t="shared" si="21"/>
        <v>20.150277755621993</v>
      </c>
      <c r="M165" s="110">
        <f t="shared" si="22"/>
        <v>3.3459385466072522</v>
      </c>
      <c r="N165" s="110">
        <f t="shared" si="23"/>
        <v>-17.474034567465367</v>
      </c>
      <c r="O165" s="110">
        <f t="shared" si="24"/>
        <v>21.079473575221819</v>
      </c>
      <c r="P165" s="110">
        <f t="shared" si="25"/>
        <v>10.325050018304882</v>
      </c>
      <c r="Q165" s="110">
        <f t="shared" si="26"/>
        <v>12.390727384724599</v>
      </c>
      <c r="S165" s="113"/>
      <c r="T165" s="113"/>
      <c r="U165" s="113"/>
      <c r="V165" s="113"/>
    </row>
    <row r="166" spans="1:22" x14ac:dyDescent="0.2">
      <c r="A166" s="150"/>
      <c r="B166" s="131" t="s">
        <v>111</v>
      </c>
      <c r="C166" s="129">
        <v>51530.71959295655</v>
      </c>
      <c r="D166" s="129">
        <v>38635.430988275053</v>
      </c>
      <c r="E166" s="129">
        <v>9707.2565203323375</v>
      </c>
      <c r="F166" s="110">
        <f t="shared" si="18"/>
        <v>-7.2458539296527906</v>
      </c>
      <c r="G166" s="110">
        <f t="shared" si="19"/>
        <v>-18.390877828044061</v>
      </c>
      <c r="H166" s="110">
        <f t="shared" si="20"/>
        <v>-13.871239342236263</v>
      </c>
      <c r="I166" s="110">
        <f>100*(SUM($C$155:C166)/SUM($C$143:C154)-1)</f>
        <v>25.789470519603253</v>
      </c>
      <c r="J166" s="110">
        <f>100*(SUM($D$155:D166)/SUM($D$143:D154)-1)</f>
        <v>9.9087591462397882</v>
      </c>
      <c r="K166" s="110">
        <f>100*(SUM($E$155:E166)/SUM($E$143:E154)-1)</f>
        <v>11.636862655869095</v>
      </c>
      <c r="L166" s="110">
        <f t="shared" si="21"/>
        <v>16.979485198802656</v>
      </c>
      <c r="M166" s="110">
        <f t="shared" si="22"/>
        <v>-5.6832064063415793</v>
      </c>
      <c r="N166" s="110">
        <f t="shared" si="23"/>
        <v>-24.040680757128818</v>
      </c>
      <c r="O166" s="110">
        <f t="shared" si="24"/>
        <v>25.789470519603253</v>
      </c>
      <c r="P166" s="110">
        <f t="shared" si="25"/>
        <v>9.9087591462397882</v>
      </c>
      <c r="Q166" s="110">
        <f t="shared" si="26"/>
        <v>11.636862655869095</v>
      </c>
      <c r="S166" s="113"/>
      <c r="T166" s="113"/>
      <c r="U166" s="113"/>
      <c r="V166" s="113"/>
    </row>
    <row r="167" spans="1:22" x14ac:dyDescent="0.2">
      <c r="A167" s="159"/>
      <c r="B167" s="136" t="s">
        <v>112</v>
      </c>
      <c r="C167" s="129">
        <v>44649.374296752911</v>
      </c>
      <c r="D167" s="129">
        <v>35146.323524814972</v>
      </c>
      <c r="E167" s="129">
        <v>8905.2235188273207</v>
      </c>
      <c r="F167" s="110">
        <f t="shared" si="18"/>
        <v>-13.353869983884747</v>
      </c>
      <c r="G167" s="110">
        <f t="shared" si="19"/>
        <v>-9.030849078709501</v>
      </c>
      <c r="H167" s="110">
        <f t="shared" si="20"/>
        <v>-8.2622005488895649</v>
      </c>
      <c r="I167" s="110">
        <f>100*(SUM($C$167:C167)/SUM($C$155:C155)-1)</f>
        <v>13.959741987567842</v>
      </c>
      <c r="J167" s="110">
        <f>100*(SUM($D$167:D167)/SUM($D$143:D143)-1)</f>
        <v>-19.542552998669194</v>
      </c>
      <c r="K167" s="110">
        <f>100*(SUM($E$167:E167)/SUM($E$155:E155)-1)</f>
        <v>-19.096046929875111</v>
      </c>
      <c r="L167" s="110">
        <f t="shared" si="21"/>
        <v>13.959741987567842</v>
      </c>
      <c r="M167" s="110">
        <f t="shared" si="22"/>
        <v>4.5460065566565344</v>
      </c>
      <c r="N167" s="110">
        <f t="shared" si="23"/>
        <v>-19.096046929875111</v>
      </c>
      <c r="O167" s="110">
        <f t="shared" si="24"/>
        <v>28.886074995778841</v>
      </c>
      <c r="P167" s="110">
        <f t="shared" si="25"/>
        <v>12.703039378749125</v>
      </c>
      <c r="Q167" s="110">
        <f t="shared" si="26"/>
        <v>10.274105866784232</v>
      </c>
      <c r="S167" s="113"/>
      <c r="T167" s="113"/>
      <c r="U167" s="113"/>
      <c r="V167" s="113"/>
    </row>
    <row r="168" spans="1:22" x14ac:dyDescent="0.2">
      <c r="A168" s="183"/>
      <c r="B168" s="136" t="s">
        <v>113</v>
      </c>
      <c r="C168" s="129">
        <v>53633.650840271002</v>
      </c>
      <c r="D168" s="129">
        <v>40592.240009968278</v>
      </c>
      <c r="E168" s="129">
        <v>11335.459994029998</v>
      </c>
      <c r="F168" s="110">
        <f t="shared" si="18"/>
        <v>20.121841985524668</v>
      </c>
      <c r="G168" s="110">
        <f t="shared" si="19"/>
        <v>15.494981946854924</v>
      </c>
      <c r="H168" s="110">
        <f t="shared" si="20"/>
        <v>27.290010970131174</v>
      </c>
      <c r="I168" s="110">
        <f>100*(SUM($C$167:C168)/SUM($C$155:C156)-1)</f>
        <v>12.931315086490148</v>
      </c>
      <c r="J168" s="110">
        <f>100*(SUM($D$167:D168)/SUM($D$155:D156)-1)</f>
        <v>-1.5694262214307142</v>
      </c>
      <c r="K168" s="110">
        <f>100*(SUM($E$167:E168)/SUM($E$155:E156)-1)</f>
        <v>-19.078136331904805</v>
      </c>
      <c r="L168" s="110">
        <f t="shared" si="21"/>
        <v>12.089214801008863</v>
      </c>
      <c r="M168" s="110">
        <f t="shared" si="22"/>
        <v>-6.3143548560755107</v>
      </c>
      <c r="N168" s="110">
        <f t="shared" si="23"/>
        <v>-19.064060066911637</v>
      </c>
      <c r="O168" s="110">
        <f t="shared" si="24"/>
        <v>32.625784238159802</v>
      </c>
      <c r="P168" s="110">
        <f t="shared" si="25"/>
        <v>11.753981895634812</v>
      </c>
      <c r="Q168" s="110">
        <f t="shared" si="26"/>
        <v>7.551264396191093</v>
      </c>
      <c r="S168" s="113"/>
      <c r="T168" s="113"/>
      <c r="U168" s="113"/>
      <c r="V168" s="113"/>
    </row>
    <row r="169" spans="1:22" x14ac:dyDescent="0.2">
      <c r="A169" s="183"/>
      <c r="B169" s="136" t="s">
        <v>114</v>
      </c>
      <c r="C169" s="129">
        <v>61872.663588195792</v>
      </c>
      <c r="D169" s="129">
        <v>47797.617528850147</v>
      </c>
      <c r="E169" s="129">
        <v>12937.458480033876</v>
      </c>
      <c r="F169" s="110">
        <f t="shared" si="18"/>
        <v>15.361648179538999</v>
      </c>
      <c r="G169" s="110">
        <f t="shared" si="19"/>
        <v>17.750627994691691</v>
      </c>
      <c r="H169" s="110">
        <f t="shared" si="20"/>
        <v>14.132628820070803</v>
      </c>
      <c r="I169" s="110">
        <f>100*(SUM($C$167:C169)/SUM($C$155:C157)-1)</f>
        <v>14.018656584860567</v>
      </c>
      <c r="J169" s="110">
        <f>100*(SUM($D$167:D169)/SUM($D$155:D157)-1)</f>
        <v>0.4055648489127428</v>
      </c>
      <c r="K169" s="110">
        <f>100*(SUM($E$167:E169)/SUM($E$155:E157)-1)</f>
        <v>-21.058547607631716</v>
      </c>
      <c r="L169" s="110">
        <f t="shared" si="21"/>
        <v>15.789584054130623</v>
      </c>
      <c r="M169" s="110">
        <f t="shared" si="22"/>
        <v>3.7026941052762163</v>
      </c>
      <c r="N169" s="110">
        <f t="shared" si="23"/>
        <v>-23.969619192148617</v>
      </c>
      <c r="O169" s="110">
        <f t="shared" si="24"/>
        <v>28.990740790202739</v>
      </c>
      <c r="P169" s="110">
        <f t="shared" si="25"/>
        <v>7.7299489873098315</v>
      </c>
      <c r="Q169" s="110">
        <f t="shared" si="26"/>
        <v>-0.71421208245134871</v>
      </c>
      <c r="S169" s="113"/>
      <c r="T169" s="113"/>
      <c r="U169" s="113"/>
      <c r="V169" s="113"/>
    </row>
    <row r="170" spans="1:22" x14ac:dyDescent="0.2">
      <c r="A170" s="183"/>
      <c r="B170" s="136" t="s">
        <v>102</v>
      </c>
      <c r="C170" s="129">
        <v>55935.319496948228</v>
      </c>
      <c r="D170" s="129">
        <v>38062.575013786482</v>
      </c>
      <c r="E170" s="129">
        <v>10889.788972305299</v>
      </c>
      <c r="F170" s="110">
        <f t="shared" si="18"/>
        <v>-9.5960699716511009</v>
      </c>
      <c r="G170" s="110">
        <f t="shared" si="19"/>
        <v>-20.367212882917642</v>
      </c>
      <c r="H170" s="110">
        <f t="shared" si="20"/>
        <v>-15.82744795578439</v>
      </c>
      <c r="I170" s="110">
        <f>100*(SUM($C$167:C170)/SUM($C$155:C158)-1)</f>
        <v>14.524868280659952</v>
      </c>
      <c r="J170" s="110">
        <f>100*(SUM($D$167:D170)/SUM($D$155:D158)-1)</f>
        <v>-0.29144176566389124</v>
      </c>
      <c r="K170" s="110">
        <f>100*(SUM($E$167:E170)/SUM($E$155:E158)-1)</f>
        <v>-22.531725280176218</v>
      </c>
      <c r="L170" s="110">
        <f t="shared" si="21"/>
        <v>15.99944857721194</v>
      </c>
      <c r="M170" s="110">
        <f t="shared" si="22"/>
        <v>-2.4884475106418336</v>
      </c>
      <c r="N170" s="110">
        <f t="shared" si="23"/>
        <v>-26.699366650205835</v>
      </c>
      <c r="O170" s="110">
        <f t="shared" si="24"/>
        <v>18.909409876583759</v>
      </c>
      <c r="P170" s="110">
        <f t="shared" si="25"/>
        <v>1.009775584261785</v>
      </c>
      <c r="Q170" s="110">
        <f t="shared" si="26"/>
        <v>-12.190201459121731</v>
      </c>
      <c r="S170" s="113"/>
      <c r="T170" s="113"/>
      <c r="U170" s="113"/>
      <c r="V170" s="113"/>
    </row>
    <row r="171" spans="1:22" x14ac:dyDescent="0.2">
      <c r="A171" s="183"/>
      <c r="B171" s="136" t="s">
        <v>104</v>
      </c>
      <c r="C171" s="129">
        <v>58743.562860382102</v>
      </c>
      <c r="D171" s="129">
        <v>41194.187439117253</v>
      </c>
      <c r="E171" s="129">
        <v>11172.852519166949</v>
      </c>
      <c r="F171" s="110">
        <f t="shared" si="18"/>
        <v>5.0205190364329466</v>
      </c>
      <c r="G171" s="110">
        <f t="shared" si="19"/>
        <v>8.2275369551231936</v>
      </c>
      <c r="H171" s="110">
        <f t="shared" si="20"/>
        <v>2.5993483214553637</v>
      </c>
      <c r="I171" s="110">
        <f>100*(SUM($C$167:C171)/SUM($C$155:C159)-1)</f>
        <v>19.102542787147826</v>
      </c>
      <c r="J171" s="110">
        <f>100*(SUM($D$167:D171)/SUM($D$155:D159)-1)</f>
        <v>8.210919715274656E-2</v>
      </c>
      <c r="K171" s="110">
        <f>100*(SUM($E$167:E171)/SUM($E$155:E159)-1)</f>
        <v>-19.256032918426548</v>
      </c>
      <c r="L171" s="110">
        <f t="shared" si="21"/>
        <v>39.633607890990376</v>
      </c>
      <c r="M171" s="110">
        <f t="shared" si="22"/>
        <v>1.5749242422457232</v>
      </c>
      <c r="N171" s="110">
        <f t="shared" si="23"/>
        <v>-3.0943350242021439</v>
      </c>
      <c r="O171" s="110">
        <f t="shared" si="24"/>
        <v>17.668980837551373</v>
      </c>
      <c r="P171" s="110">
        <f t="shared" si="25"/>
        <v>-0.96275357165047648</v>
      </c>
      <c r="Q171" s="110">
        <f t="shared" si="26"/>
        <v>-14.704381822950285</v>
      </c>
      <c r="S171" s="113"/>
      <c r="T171" s="113"/>
      <c r="U171" s="113"/>
      <c r="V171" s="113"/>
    </row>
    <row r="172" spans="1:22" x14ac:dyDescent="0.2">
      <c r="A172" s="183">
        <v>2022</v>
      </c>
      <c r="B172" s="136" t="s">
        <v>105</v>
      </c>
      <c r="C172" s="129">
        <v>56288.19869790649</v>
      </c>
      <c r="D172" s="129">
        <v>36440.53495086544</v>
      </c>
      <c r="E172" s="129">
        <v>10612.890504314899</v>
      </c>
      <c r="F172" s="110">
        <f t="shared" si="18"/>
        <v>-4.1798012291344389</v>
      </c>
      <c r="G172" s="110">
        <f t="shared" si="19"/>
        <v>-11.539619504031851</v>
      </c>
      <c r="H172" s="110">
        <f t="shared" si="20"/>
        <v>-5.0118088813169148</v>
      </c>
      <c r="I172" s="110">
        <f>100*(SUM($C$167:C172)/SUM($C$155:C160)-1)</f>
        <v>19.967797274910716</v>
      </c>
      <c r="J172" s="110">
        <f>100*(SUM($D$167:D172)/SUM($D$155:D160)-1)</f>
        <v>-1.6261583088652443</v>
      </c>
      <c r="K172" s="110">
        <f>100*(SUM($E$167:E172)/SUM($E$155:E160)-1)</f>
        <v>-17.804919266578732</v>
      </c>
      <c r="L172" s="110">
        <f t="shared" si="21"/>
        <v>24.379704358189503</v>
      </c>
      <c r="M172" s="110">
        <f t="shared" si="22"/>
        <v>-10.159868765007719</v>
      </c>
      <c r="N172" s="110">
        <f t="shared" si="23"/>
        <v>-9.3225583075027263</v>
      </c>
      <c r="O172" s="110">
        <f t="shared" si="24"/>
        <v>18.42773384008791</v>
      </c>
      <c r="P172" s="110">
        <f t="shared" si="25"/>
        <v>-2.2543803611573265</v>
      </c>
      <c r="Q172" s="110">
        <f t="shared" si="26"/>
        <v>-15.311112342728828</v>
      </c>
      <c r="S172" s="113"/>
      <c r="T172" s="113"/>
      <c r="U172" s="113"/>
      <c r="V172" s="113"/>
    </row>
    <row r="173" spans="1:22" x14ac:dyDescent="0.2">
      <c r="A173" s="149"/>
      <c r="B173" s="131" t="s">
        <v>106</v>
      </c>
      <c r="C173" s="129">
        <v>60180.093000000015</v>
      </c>
      <c r="D173" s="129">
        <v>39842.753999999986</v>
      </c>
      <c r="E173" s="129">
        <v>9793.5395000000026</v>
      </c>
      <c r="F173" s="110">
        <f t="shared" si="18"/>
        <v>6.914227834827269</v>
      </c>
      <c r="G173" s="110">
        <f t="shared" si="19"/>
        <v>9.3363586833231871</v>
      </c>
      <c r="H173" s="110">
        <f t="shared" si="20"/>
        <v>-7.7203378663123985</v>
      </c>
      <c r="I173" s="110">
        <f>100*(SUM($C$167:C173)/SUM($C$155:C161)-1)</f>
        <v>18.832179386817405</v>
      </c>
      <c r="J173" s="110">
        <f>100*(SUM($D$167:D173)/SUM($D$155:D161)-1)</f>
        <v>-2.3952927218123254</v>
      </c>
      <c r="K173" s="110">
        <f>100*(SUM($E$167:E173)/SUM($E$155:E161)-1)</f>
        <v>-19.921301691830028</v>
      </c>
      <c r="L173" s="110">
        <f t="shared" si="21"/>
        <v>12.949334364042308</v>
      </c>
      <c r="M173" s="110">
        <f t="shared" si="22"/>
        <v>-6.7719430413962449</v>
      </c>
      <c r="N173" s="110">
        <f t="shared" si="23"/>
        <v>-31.739658712559503</v>
      </c>
      <c r="O173" s="110">
        <f t="shared" si="24"/>
        <v>17.482757596911537</v>
      </c>
      <c r="P173" s="110">
        <f t="shared" si="25"/>
        <v>-2.672310934411759</v>
      </c>
      <c r="Q173" s="110">
        <f t="shared" si="26"/>
        <v>-18.755663796824042</v>
      </c>
      <c r="S173" s="113"/>
      <c r="T173" s="113"/>
      <c r="U173" s="113"/>
      <c r="V173" s="113"/>
    </row>
    <row r="174" spans="1:22" x14ac:dyDescent="0.2">
      <c r="A174" s="149"/>
      <c r="B174" s="131" t="s">
        <v>107</v>
      </c>
      <c r="C174" s="129">
        <v>64684.963208351168</v>
      </c>
      <c r="D174" s="129">
        <v>40923.989060739674</v>
      </c>
      <c r="E174" s="129">
        <v>11436.686022464397</v>
      </c>
      <c r="F174" s="110">
        <f t="shared" si="18"/>
        <v>7.4856484657661593</v>
      </c>
      <c r="G174" s="110">
        <f t="shared" si="19"/>
        <v>2.7137558330924794</v>
      </c>
      <c r="H174" s="110">
        <f t="shared" si="20"/>
        <v>16.777861798223135</v>
      </c>
      <c r="I174" s="110">
        <f>100*(SUM($C$167:C174)/SUM($C$155:C162)-1)</f>
        <v>19.276246422430976</v>
      </c>
      <c r="J174" s="110">
        <f>100*(SUM($D$167:D174)/SUM($D$155:D162)-1)</f>
        <v>-3.1289925392716245</v>
      </c>
      <c r="K174" s="110">
        <f>100*(SUM($E$167:E174)/SUM($E$155:E162)-1)</f>
        <v>-19.215209210184948</v>
      </c>
      <c r="L174" s="110">
        <f t="shared" si="21"/>
        <v>22.03497178800864</v>
      </c>
      <c r="M174" s="110">
        <f t="shared" si="22"/>
        <v>-7.8526188828762393</v>
      </c>
      <c r="N174" s="110">
        <f t="shared" si="23"/>
        <v>-14.211814057761607</v>
      </c>
      <c r="O174" s="110">
        <f t="shared" si="24"/>
        <v>17.629779841217896</v>
      </c>
      <c r="P174" s="110">
        <f t="shared" si="25"/>
        <v>-3.5848635653309535</v>
      </c>
      <c r="Q174" s="110">
        <f t="shared" si="26"/>
        <v>-20.460614409489587</v>
      </c>
      <c r="S174" s="113"/>
      <c r="T174" s="113"/>
      <c r="U174" s="113"/>
      <c r="V174" s="113"/>
    </row>
    <row r="175" spans="1:22" x14ac:dyDescent="0.2">
      <c r="A175" s="147"/>
      <c r="B175" s="131" t="s">
        <v>108</v>
      </c>
      <c r="C175" s="129">
        <v>69693.555999999997</v>
      </c>
      <c r="D175" s="129">
        <v>40524.256500000003</v>
      </c>
      <c r="E175" s="129">
        <v>12094.584500000001</v>
      </c>
      <c r="F175" s="110">
        <f t="shared" si="18"/>
        <v>7.7430557941512435</v>
      </c>
      <c r="G175" s="110">
        <f t="shared" si="19"/>
        <v>-0.97676832076751818</v>
      </c>
      <c r="H175" s="110">
        <f t="shared" si="20"/>
        <v>5.7525272289834062</v>
      </c>
      <c r="I175" s="110">
        <f>100*(SUM($C$167:C175)/SUM($C$155:C163)-1)</f>
        <v>19.448069060313887</v>
      </c>
      <c r="J175" s="110">
        <f>100*(SUM($D$167:D175)/SUM($D$155:D163)-1)</f>
        <v>-3.5346101961237886</v>
      </c>
      <c r="K175" s="110">
        <f>100*(SUM($E$167:E175)/SUM($E$155:E163)-1)</f>
        <v>-18.069482876100661</v>
      </c>
      <c r="L175" s="110">
        <f t="shared" si="21"/>
        <v>20.584593729429358</v>
      </c>
      <c r="M175" s="110">
        <f t="shared" si="22"/>
        <v>-6.6220781821596848</v>
      </c>
      <c r="N175" s="110">
        <f t="shared" si="23"/>
        <v>-8.751451454832992</v>
      </c>
      <c r="O175" s="110">
        <f t="shared" si="24"/>
        <v>18.063780838770384</v>
      </c>
      <c r="P175" s="110">
        <f t="shared" si="25"/>
        <v>-3.2378469762541662</v>
      </c>
      <c r="Q175" s="110">
        <f t="shared" si="26"/>
        <v>-20.413729689434902</v>
      </c>
      <c r="S175" s="113"/>
      <c r="T175" s="113"/>
      <c r="U175" s="113"/>
      <c r="V175" s="113"/>
    </row>
    <row r="176" spans="1:22" x14ac:dyDescent="0.2">
      <c r="A176" s="149"/>
      <c r="B176" s="131" t="s">
        <v>109</v>
      </c>
      <c r="C176" s="129">
        <v>67364.535061340343</v>
      </c>
      <c r="D176" s="129">
        <v>37189.014497788674</v>
      </c>
      <c r="E176" s="129">
        <v>11343.54649838257</v>
      </c>
      <c r="F176" s="110">
        <f t="shared" si="18"/>
        <v>-3.34180241665335</v>
      </c>
      <c r="G176" s="110">
        <f t="shared" si="19"/>
        <v>-8.2302361357606379</v>
      </c>
      <c r="H176" s="110">
        <f t="shared" si="20"/>
        <v>-6.2097048610262773</v>
      </c>
      <c r="I176" s="110">
        <f>100*(SUM($C$167:C176)/SUM($C$155:C164)-1)</f>
        <v>19.319372857213814</v>
      </c>
      <c r="J176" s="110">
        <f>100*(SUM($D$167:D176)/SUM($D$155:D164)-1)</f>
        <v>-5.3784210719032171</v>
      </c>
      <c r="K176" s="110">
        <f>100*(SUM($E$167:E176)/SUM($E$155:E164)-1)</f>
        <v>-16.739004068466066</v>
      </c>
      <c r="L176" s="110">
        <f t="shared" si="21"/>
        <v>18.324534130259231</v>
      </c>
      <c r="M176" s="110">
        <f t="shared" si="22"/>
        <v>-20.170474982877106</v>
      </c>
      <c r="N176" s="110">
        <f t="shared" si="23"/>
        <v>-2.9613372399059701</v>
      </c>
      <c r="O176" s="110">
        <f t="shared" si="24"/>
        <v>19.209287998643543</v>
      </c>
      <c r="P176" s="110">
        <f t="shared" si="25"/>
        <v>-4.6149085639282443</v>
      </c>
      <c r="Q176" s="110">
        <f t="shared" si="26"/>
        <v>-17.388279086174563</v>
      </c>
      <c r="S176" s="113"/>
      <c r="T176" s="113"/>
      <c r="U176" s="113"/>
      <c r="V176" s="113"/>
    </row>
    <row r="177" spans="1:22" x14ac:dyDescent="0.2">
      <c r="A177" s="149"/>
      <c r="B177" s="131" t="s">
        <v>110</v>
      </c>
      <c r="C177" s="129">
        <v>66598.959903602634</v>
      </c>
      <c r="D177" s="129">
        <v>36861.817999713894</v>
      </c>
      <c r="E177" s="129">
        <v>11626.932988826753</v>
      </c>
      <c r="F177" s="110">
        <f t="shared" si="18"/>
        <v>-1.1364661791855246</v>
      </c>
      <c r="G177" s="110">
        <f t="shared" si="19"/>
        <v>-0.87982029772323278</v>
      </c>
      <c r="H177" s="110">
        <f t="shared" si="20"/>
        <v>2.4982177353845225</v>
      </c>
      <c r="I177" s="110">
        <f>100*(SUM($C$167:C177)/SUM($C$155:C165)-1)</f>
        <v>19.375400581020095</v>
      </c>
      <c r="J177" s="110">
        <f>100*(SUM($D$167:D177)/SUM($D$155:D165)-1)</f>
        <v>-7.0749400478369413</v>
      </c>
      <c r="K177" s="110">
        <f>100*(SUM($E$167:E177)/SUM($E$155:E165)-1)</f>
        <v>-15.181573369403022</v>
      </c>
      <c r="L177" s="110">
        <f t="shared" si="21"/>
        <v>19.876642589642792</v>
      </c>
      <c r="M177" s="110">
        <f t="shared" si="22"/>
        <v>-22.137257650057219</v>
      </c>
      <c r="N177" s="110">
        <f t="shared" si="23"/>
        <v>3.161313032266766</v>
      </c>
      <c r="O177" s="110">
        <f t="shared" si="24"/>
        <v>19.198502984389677</v>
      </c>
      <c r="P177" s="110">
        <f t="shared" si="25"/>
        <v>-6.9628532021348448</v>
      </c>
      <c r="Q177" s="110">
        <f t="shared" si="26"/>
        <v>-15.903647764814721</v>
      </c>
      <c r="S177" s="113"/>
      <c r="T177" s="113"/>
      <c r="U177" s="113"/>
      <c r="V177" s="113"/>
    </row>
    <row r="178" spans="1:22" x14ac:dyDescent="0.2">
      <c r="A178" s="154"/>
      <c r="B178" s="131" t="s">
        <v>111</v>
      </c>
      <c r="C178" s="129">
        <v>59840.50172023011</v>
      </c>
      <c r="D178" s="129">
        <v>36190.888499153138</v>
      </c>
      <c r="E178" s="129">
        <v>10615.6524579463</v>
      </c>
      <c r="F178" s="110">
        <f t="shared" si="18"/>
        <v>-10.14799359202444</v>
      </c>
      <c r="G178" s="110">
        <f t="shared" si="19"/>
        <v>-1.8201204850123331</v>
      </c>
      <c r="H178" s="110">
        <f t="shared" si="20"/>
        <v>-8.697741114120749</v>
      </c>
      <c r="I178" s="110">
        <f>100*(SUM($C$167:C178)/SUM($C$155:C166)-1)</f>
        <v>19.098216202042906</v>
      </c>
      <c r="J178" s="110">
        <f>100*(SUM($D$167:D178)/SUM($D$155:D166)-1)</f>
        <v>-7.0178805011730017</v>
      </c>
      <c r="K178" s="110">
        <f>100*(SUM($E$167:E178)/SUM($E$155:E166)-1)</f>
        <v>-13.631926514722847</v>
      </c>
      <c r="L178" s="110">
        <f t="shared" si="21"/>
        <v>16.125880237871513</v>
      </c>
      <c r="M178" s="110">
        <f t="shared" si="22"/>
        <v>-6.3272038814935927</v>
      </c>
      <c r="N178" s="110">
        <f t="shared" si="23"/>
        <v>9.3579059717983313</v>
      </c>
      <c r="O178" s="110">
        <f t="shared" si="24"/>
        <v>19.098216202042906</v>
      </c>
      <c r="P178" s="110">
        <f t="shared" si="25"/>
        <v>-7.0178805011730017</v>
      </c>
      <c r="Q178" s="110">
        <f t="shared" si="26"/>
        <v>-13.631926514722847</v>
      </c>
      <c r="S178" s="113"/>
      <c r="T178" s="113"/>
      <c r="U178" s="113"/>
      <c r="V178" s="113"/>
    </row>
    <row r="179" spans="1:22" x14ac:dyDescent="0.2">
      <c r="A179" s="159"/>
      <c r="B179" s="131" t="s">
        <v>112</v>
      </c>
      <c r="C179" s="129">
        <v>48830.725909224529</v>
      </c>
      <c r="D179" s="129">
        <v>30230.111991550446</v>
      </c>
      <c r="E179" s="129">
        <v>8734.3575509562506</v>
      </c>
      <c r="F179" s="110">
        <f t="shared" si="18"/>
        <v>-18.398535263756877</v>
      </c>
      <c r="G179" s="110">
        <f t="shared" si="19"/>
        <v>-16.470379023002359</v>
      </c>
      <c r="H179" s="110">
        <f t="shared" si="20"/>
        <v>-17.72189617588521</v>
      </c>
      <c r="I179" s="110">
        <f>100*(SUM(C179)/SUM(C167)-1)</f>
        <v>9.3648604898270769</v>
      </c>
      <c r="J179" s="110">
        <f>100*(SUM(D179)/SUM(D167)-1)</f>
        <v>-13.987840093127947</v>
      </c>
      <c r="K179" s="110">
        <f>100*(SUM(E179)/SUM(E167)-1)</f>
        <v>-1.9187162176202199</v>
      </c>
      <c r="L179" s="110">
        <f t="shared" si="21"/>
        <v>9.3648604898270769</v>
      </c>
      <c r="M179" s="110">
        <f t="shared" si="22"/>
        <v>-13.987840093127947</v>
      </c>
      <c r="N179" s="110">
        <f t="shared" si="23"/>
        <v>-1.9187162176202199</v>
      </c>
      <c r="O179" s="110">
        <f t="shared" si="24"/>
        <v>18.715554510677102</v>
      </c>
      <c r="P179" s="110">
        <f t="shared" si="25"/>
        <v>-8.2657959998753583</v>
      </c>
      <c r="Q179" s="110">
        <f t="shared" si="26"/>
        <v>-12.54726910337325</v>
      </c>
      <c r="S179" s="113"/>
      <c r="T179" s="113"/>
      <c r="U179" s="113"/>
      <c r="V179" s="113"/>
    </row>
    <row r="180" spans="1:22" x14ac:dyDescent="0.2">
      <c r="A180" s="183"/>
      <c r="B180" s="131" t="s">
        <v>113</v>
      </c>
      <c r="C180" s="129">
        <v>59059.219650080013</v>
      </c>
      <c r="D180" s="129">
        <v>36161.333544399997</v>
      </c>
      <c r="E180" s="129">
        <v>11579.844978300003</v>
      </c>
      <c r="F180" s="110">
        <f t="shared" si="18"/>
        <v>20.94683941391753</v>
      </c>
      <c r="G180" s="110">
        <f t="shared" si="19"/>
        <v>19.620243400048842</v>
      </c>
      <c r="H180" s="110">
        <f t="shared" si="20"/>
        <v>32.578096451206349</v>
      </c>
      <c r="I180" s="110">
        <f>100*(SUM($C$179:C180)/SUM($C$167:C168)-1)</f>
        <v>9.7747504300838237</v>
      </c>
      <c r="J180" s="110">
        <f>100*(SUM($D$179:D180)/SUM($D$167:D168)-1)</f>
        <v>-12.341292945884963</v>
      </c>
      <c r="K180" s="110">
        <f>100*(SUM($E$179:E180)/SUM($E$167:E168)-1)</f>
        <v>0.36322398081187757</v>
      </c>
      <c r="L180" s="110">
        <f t="shared" si="21"/>
        <v>10.115978913997781</v>
      </c>
      <c r="M180" s="110">
        <f t="shared" si="22"/>
        <v>-10.915649061200316</v>
      </c>
      <c r="N180" s="110">
        <f t="shared" si="23"/>
        <v>2.1559335430473503</v>
      </c>
      <c r="O180" s="110">
        <f t="shared" si="24"/>
        <v>18.481283097194456</v>
      </c>
      <c r="P180" s="110">
        <f t="shared" si="25"/>
        <v>-8.6461555251570736</v>
      </c>
      <c r="Q180" s="110">
        <f t="shared" si="26"/>
        <v>-10.815530698879684</v>
      </c>
      <c r="S180" s="113"/>
      <c r="T180" s="113"/>
      <c r="U180" s="113"/>
      <c r="V180" s="113"/>
    </row>
    <row r="181" spans="1:22" x14ac:dyDescent="0.2">
      <c r="A181" s="183"/>
      <c r="B181" s="131" t="s">
        <v>114</v>
      </c>
      <c r="C181" s="129">
        <v>66248.983040787454</v>
      </c>
      <c r="D181" s="129">
        <v>40488.321997352607</v>
      </c>
      <c r="E181" s="129">
        <v>12533.571481492998</v>
      </c>
      <c r="F181" s="110">
        <f t="shared" si="18"/>
        <v>12.173820503057907</v>
      </c>
      <c r="G181" s="110">
        <f t="shared" si="19"/>
        <v>11.965787842530196</v>
      </c>
      <c r="H181" s="110">
        <f>100*(E181/E180-1)</f>
        <v>8.2360904224557885</v>
      </c>
      <c r="I181" s="110">
        <f>100*(SUM($C$179:C181)/SUM($C$167:C169)-1)</f>
        <v>8.7310291543021492</v>
      </c>
      <c r="J181" s="110">
        <f>100*(SUM($D$179:D181)/SUM($D$167:D169)-1)</f>
        <v>-13.483024476651618</v>
      </c>
      <c r="K181" s="110">
        <f>100*(SUM($E$179:E181)/SUM($E$167:E169)-1)</f>
        <v>-0.99573985249905572</v>
      </c>
      <c r="L181" s="110">
        <f t="shared" si="21"/>
        <v>7.0731066011946897</v>
      </c>
      <c r="M181" s="110">
        <f t="shared" si="22"/>
        <v>-15.292175445953404</v>
      </c>
      <c r="N181" s="110">
        <f t="shared" si="23"/>
        <v>-3.1218418916218238</v>
      </c>
      <c r="O181" s="110">
        <f t="shared" si="24"/>
        <v>17.580320940971951</v>
      </c>
      <c r="P181" s="110">
        <f t="shared" si="25"/>
        <v>-10.396038880846714</v>
      </c>
      <c r="Q181" s="110">
        <f t="shared" si="26"/>
        <v>-8.583381612608509</v>
      </c>
      <c r="S181" s="113"/>
      <c r="T181" s="113"/>
      <c r="U181" s="113"/>
      <c r="V181" s="113"/>
    </row>
    <row r="182" spans="1:22" x14ac:dyDescent="0.2">
      <c r="A182" s="183"/>
      <c r="B182" s="131" t="s">
        <v>102</v>
      </c>
      <c r="C182" s="129">
        <v>58284.560359611511</v>
      </c>
      <c r="D182" s="129">
        <v>33097.829993991851</v>
      </c>
      <c r="E182" s="129">
        <v>9712.3809551844606</v>
      </c>
      <c r="F182" s="110">
        <f t="shared" si="18"/>
        <v>-12.021954625737418</v>
      </c>
      <c r="G182" s="110">
        <f t="shared" si="19"/>
        <v>-18.253391691174549</v>
      </c>
      <c r="H182" s="110">
        <f t="shared" ref="H182:H185" si="27">100*(E182/E181-1)</f>
        <v>-22.509071181141714</v>
      </c>
      <c r="I182" s="110">
        <f>100*(SUM($C$179:C182)/SUM($C$167:C170)-1)</f>
        <v>7.5581491668287537</v>
      </c>
      <c r="J182" s="110">
        <f>100*(SUM($D$179:D182)/SUM($D$167:D170)-1)</f>
        <v>-13.379532785367832</v>
      </c>
      <c r="K182" s="110">
        <f>100*(SUM($E$179:E182)/SUM($E$167:E170)-1)</f>
        <v>-3.4214812591350841</v>
      </c>
      <c r="L182" s="110">
        <f t="shared" si="21"/>
        <v>4.199923918896098</v>
      </c>
      <c r="M182" s="110">
        <f t="shared" si="22"/>
        <v>-13.043639370159198</v>
      </c>
      <c r="N182" s="110">
        <f t="shared" si="23"/>
        <v>-10.812037038690104</v>
      </c>
      <c r="O182" s="110">
        <f t="shared" si="24"/>
        <v>16.515889735203881</v>
      </c>
      <c r="P182" s="110">
        <f t="shared" si="25"/>
        <v>-11.205485935712666</v>
      </c>
      <c r="Q182" s="110">
        <f t="shared" si="26"/>
        <v>-6.8455285028301009</v>
      </c>
      <c r="S182" s="113"/>
      <c r="T182" s="113"/>
      <c r="U182" s="113"/>
      <c r="V182" s="113"/>
    </row>
    <row r="183" spans="1:22" x14ac:dyDescent="0.2">
      <c r="A183" s="183"/>
      <c r="B183" s="131" t="s">
        <v>104</v>
      </c>
      <c r="C183" s="129">
        <v>70950.331861605155</v>
      </c>
      <c r="D183" s="129">
        <v>39118.62151775098</v>
      </c>
      <c r="E183" s="129">
        <v>11524.5685259161</v>
      </c>
      <c r="F183" s="110">
        <f t="shared" si="18"/>
        <v>21.730920545418474</v>
      </c>
      <c r="G183" s="110">
        <f t="shared" si="19"/>
        <v>18.190895067296143</v>
      </c>
      <c r="H183" s="110">
        <f t="shared" si="27"/>
        <v>18.658530581672615</v>
      </c>
      <c r="I183" s="110">
        <f>100*(SUM($C$179:C183)/SUM($C$167:C171)-1)</f>
        <v>10.384155685489294</v>
      </c>
      <c r="J183" s="110">
        <f>100*(SUM($D$179:D183)/SUM($D$167:D171)-1)</f>
        <v>-11.685181969637359</v>
      </c>
      <c r="K183" s="110">
        <f>100*(SUM($E$179:E183)/SUM($E$167:E171)-1)</f>
        <v>-2.0927653802029544</v>
      </c>
      <c r="L183" s="110">
        <f t="shared" si="21"/>
        <v>20.779755954257162</v>
      </c>
      <c r="M183" s="110">
        <f t="shared" si="22"/>
        <v>-5.0384922009539483</v>
      </c>
      <c r="N183" s="110">
        <f t="shared" si="23"/>
        <v>3.1479517531067813</v>
      </c>
      <c r="O183" s="110">
        <f t="shared" si="24"/>
        <v>15.401892686094577</v>
      </c>
      <c r="P183" s="110">
        <f t="shared" si="25"/>
        <v>-11.727282697697849</v>
      </c>
      <c r="Q183" s="110">
        <f t="shared" si="26"/>
        <v>-6.3588120060255715</v>
      </c>
      <c r="S183" s="113"/>
      <c r="T183" s="113"/>
      <c r="U183" s="113"/>
      <c r="V183" s="113"/>
    </row>
    <row r="184" spans="1:22" x14ac:dyDescent="0.2">
      <c r="A184" s="183">
        <v>2023</v>
      </c>
      <c r="B184" s="131" t="s">
        <v>105</v>
      </c>
      <c r="C184" s="129">
        <v>66599.114199700009</v>
      </c>
      <c r="D184" s="129">
        <v>36210.359496999998</v>
      </c>
      <c r="E184" s="129">
        <v>11240.860514800002</v>
      </c>
      <c r="F184" s="110">
        <f t="shared" si="18"/>
        <v>-6.1327657640736337</v>
      </c>
      <c r="G184" s="110">
        <f t="shared" si="19"/>
        <v>-7.4344695899657198</v>
      </c>
      <c r="H184" s="110">
        <f t="shared" si="27"/>
        <v>-2.4617668807131787</v>
      </c>
      <c r="I184" s="110">
        <f>100*(SUM($C$179:C184)/SUM($C$167:C172)-1)</f>
        <v>11.73285825867878</v>
      </c>
      <c r="J184" s="110">
        <f>100*(SUM($D$179:D184)/SUM($D$167:D172)-1)</f>
        <v>-10.001484774889867</v>
      </c>
      <c r="K184" s="110">
        <f>100*(SUM($E$179:E184)/SUM($E$167:E172)-1)</f>
        <v>-0.80191422899095199</v>
      </c>
      <c r="L184" s="110">
        <f t="shared" si="21"/>
        <v>18.318076862134536</v>
      </c>
      <c r="M184" s="110">
        <f t="shared" si="22"/>
        <v>-0.63164674771047924</v>
      </c>
      <c r="N184" s="110">
        <f t="shared" si="23"/>
        <v>5.917049744645797</v>
      </c>
      <c r="O184" s="110">
        <f t="shared" si="24"/>
        <v>15.034574012335856</v>
      </c>
      <c r="P184" s="110">
        <f t="shared" si="25"/>
        <v>-11.048952866668538</v>
      </c>
      <c r="Q184" s="110">
        <f t="shared" si="26"/>
        <v>-5.1758447719335461</v>
      </c>
      <c r="S184" s="113"/>
      <c r="T184" s="113"/>
      <c r="U184" s="113"/>
      <c r="V184" s="113"/>
    </row>
    <row r="185" spans="1:22" x14ac:dyDescent="0.2">
      <c r="A185" s="183"/>
      <c r="B185" s="131" t="s">
        <v>106</v>
      </c>
      <c r="C185" s="129">
        <v>68236.448499999999</v>
      </c>
      <c r="D185" s="129">
        <v>36388.727999999996</v>
      </c>
      <c r="E185" s="129">
        <v>10133.658000000003</v>
      </c>
      <c r="F185" s="110">
        <f t="shared" si="18"/>
        <v>2.4584926090614134</v>
      </c>
      <c r="G185" s="110">
        <f t="shared" si="19"/>
        <v>0.49258970492898069</v>
      </c>
      <c r="H185" s="110">
        <f t="shared" si="27"/>
        <v>-9.8498020978218577</v>
      </c>
      <c r="I185" s="110">
        <f>100*(SUM($C$179:C185)/SUM($C$167:C173)-1)</f>
        <v>11.987267460107876</v>
      </c>
      <c r="J185" s="110">
        <f>100*(SUM($D$179:D185)/SUM($D$167:D173)-1)</f>
        <v>-9.8112711653275291</v>
      </c>
      <c r="K185" s="110">
        <f>100*(SUM($E$179:E185)/SUM($E$167:E173)-1)</f>
        <v>-0.24848434378440531</v>
      </c>
      <c r="L185" s="110">
        <f t="shared" si="21"/>
        <v>13.387077185141582</v>
      </c>
      <c r="M185" s="110">
        <f t="shared" si="22"/>
        <v>-8.6691447082197008</v>
      </c>
      <c r="N185" s="110">
        <f t="shared" si="23"/>
        <v>3.4728863859690318</v>
      </c>
      <c r="O185" s="110">
        <f t="shared" si="24"/>
        <v>15.052523124803852</v>
      </c>
      <c r="P185" s="110">
        <f t="shared" si="25"/>
        <v>-11.225082834812961</v>
      </c>
      <c r="Q185" s="110">
        <f t="shared" si="26"/>
        <v>-1.7227738056201258</v>
      </c>
      <c r="S185" s="113"/>
      <c r="T185" s="113"/>
      <c r="U185" s="113"/>
      <c r="V185" s="113"/>
    </row>
    <row r="186" spans="1:22" x14ac:dyDescent="0.2">
      <c r="A186" s="183"/>
      <c r="B186" s="131" t="s">
        <v>107</v>
      </c>
      <c r="C186" s="129">
        <v>68340.225772071848</v>
      </c>
      <c r="D186" s="129">
        <v>39147.622986839298</v>
      </c>
      <c r="E186" s="129">
        <v>9030.1534660301186</v>
      </c>
      <c r="F186" s="110">
        <f t="shared" si="18"/>
        <v>0.15208480856363504</v>
      </c>
      <c r="G186" s="110">
        <f t="shared" si="19"/>
        <v>7.5817296687020752</v>
      </c>
      <c r="H186" s="110">
        <f t="shared" ref="H186:H192" si="28">100*(E186/E185-1)</f>
        <v>-10.889498480902793</v>
      </c>
      <c r="I186" s="110">
        <f>100*(SUM($C$179:C186)/SUM($C$167:C174)-1)</f>
        <v>11.088406405287232</v>
      </c>
      <c r="J186" s="110">
        <f>100*(SUM($D$179:D186)/SUM($D$167:D174)-1)</f>
        <v>-9.1116474419980609</v>
      </c>
      <c r="K186" s="110">
        <f>100*(SUM($E$179:E186)/SUM($E$167:E174)-1)</f>
        <v>-2.9793154108020192</v>
      </c>
      <c r="L186" s="110">
        <f t="shared" ref="L186:L193" si="29">100*(C186/C174-1)</f>
        <v>5.6508690465619127</v>
      </c>
      <c r="M186" s="110">
        <f t="shared" ref="M186:M193" si="30">100*(D186/D174-1)</f>
        <v>-4.3406474165162194</v>
      </c>
      <c r="N186" s="110">
        <f t="shared" ref="N186:N193" si="31">100*(E186/E174-1)</f>
        <v>-21.042219325661915</v>
      </c>
      <c r="O186" s="110">
        <f t="shared" ref="O186:O193" si="32">100*(SUM(C175:C186)/SUM(C163:C174)-1)</f>
        <v>13.609254331771181</v>
      </c>
      <c r="P186" s="110">
        <f t="shared" ref="P186:P193" si="33">100*(SUM(D175:D186)/SUM(D163:D174)-1)</f>
        <v>-10.959008591667629</v>
      </c>
      <c r="Q186" s="110">
        <f t="shared" ref="Q186:Q193" si="34">100*(SUM(E175:E186)/SUM(E163:E174)-1)</f>
        <v>-2.1321928190262462</v>
      </c>
      <c r="S186" s="113"/>
      <c r="T186" s="113"/>
      <c r="U186" s="113"/>
      <c r="V186" s="113"/>
    </row>
    <row r="187" spans="1:22" x14ac:dyDescent="0.2">
      <c r="A187" s="183"/>
      <c r="B187" s="131" t="s">
        <v>108</v>
      </c>
      <c r="C187" s="129">
        <v>73178.107999999993</v>
      </c>
      <c r="D187" s="129">
        <v>38606.001500000006</v>
      </c>
      <c r="E187" s="129">
        <v>10346.485499999999</v>
      </c>
      <c r="F187" s="110">
        <f>100*(C187/C183-1)</f>
        <v>3.1399093985075455</v>
      </c>
      <c r="G187" s="110">
        <f t="shared" si="19"/>
        <v>-1.3835360757953996</v>
      </c>
      <c r="H187" s="110">
        <f t="shared" si="28"/>
        <v>14.577072681230675</v>
      </c>
      <c r="I187" s="110">
        <f>100*(SUM($C$179:C187)/SUM($C$167:C175)-1)</f>
        <v>10.281196396912451</v>
      </c>
      <c r="J187" s="110">
        <f>100*(SUM($D$179:D187)/SUM($D$167:D175)-1)</f>
        <v>-8.6195387256982272</v>
      </c>
      <c r="K187" s="110">
        <f>100*(SUM($E$179:E187)/SUM($E$167:E175)-1)</f>
        <v>-4.3785737216702429</v>
      </c>
      <c r="L187" s="110">
        <f t="shared" si="29"/>
        <v>4.9998194955068742</v>
      </c>
      <c r="M187" s="110">
        <f t="shared" si="30"/>
        <v>-4.7335970247843973</v>
      </c>
      <c r="N187" s="110">
        <f t="shared" si="31"/>
        <v>-14.453568041134456</v>
      </c>
      <c r="O187" s="110">
        <f t="shared" si="32"/>
        <v>12.154750736983955</v>
      </c>
      <c r="P187" s="110">
        <f t="shared" si="33"/>
        <v>-10.829081190741331</v>
      </c>
      <c r="Q187" s="110">
        <f t="shared" si="34"/>
        <v>-2.5970273714043479</v>
      </c>
      <c r="S187" s="113"/>
      <c r="T187" s="113"/>
      <c r="U187" s="113"/>
      <c r="V187" s="113"/>
    </row>
    <row r="188" spans="1:22" x14ac:dyDescent="0.2">
      <c r="A188" s="183"/>
      <c r="B188" s="131" t="s">
        <v>109</v>
      </c>
      <c r="C188" s="129">
        <v>72583.36350000005</v>
      </c>
      <c r="D188" s="129">
        <v>37686.318999999996</v>
      </c>
      <c r="E188" s="129">
        <v>10309.4175</v>
      </c>
      <c r="F188" s="110">
        <f t="shared" ref="F188:F190" si="35">100*(C188/C184-1)</f>
        <v>8.9854788193669322</v>
      </c>
      <c r="G188" s="110">
        <f t="shared" si="19"/>
        <v>-2.3822267633699656</v>
      </c>
      <c r="H188" s="110">
        <f>100*(E188/E187-1)</f>
        <v>-0.35826658240616371</v>
      </c>
      <c r="I188" s="110">
        <f>100*(SUM($C$179:C188)/SUM($C$167:C176)-1)</f>
        <v>9.9933516173118075</v>
      </c>
      <c r="J188" s="110">
        <f>100*(SUM($D$179:D188)/SUM($D$167:D176)-1)</f>
        <v>-7.6885102144358513</v>
      </c>
      <c r="K188" s="110">
        <f>100*(SUM($E$179:E188)/SUM($E$167:E176)-1)</f>
        <v>-4.864850937010246</v>
      </c>
      <c r="L188" s="110">
        <f t="shared" si="29"/>
        <v>7.7471453397660595</v>
      </c>
      <c r="M188" s="110">
        <f t="shared" si="30"/>
        <v>1.3372349574923392</v>
      </c>
      <c r="N188" s="110">
        <f t="shared" si="31"/>
        <v>-9.1164522359036724</v>
      </c>
      <c r="O188" s="110">
        <f t="shared" si="32"/>
        <v>11.228962971014965</v>
      </c>
      <c r="P188" s="110">
        <f t="shared" si="33"/>
        <v>-8.9939690594953987</v>
      </c>
      <c r="Q188" s="110">
        <f t="shared" si="34"/>
        <v>-3.127025559036134</v>
      </c>
      <c r="S188" s="113"/>
      <c r="T188" s="113"/>
      <c r="U188" s="113"/>
      <c r="V188" s="113"/>
    </row>
    <row r="189" spans="1:22" x14ac:dyDescent="0.2">
      <c r="A189" s="183"/>
      <c r="B189" s="131" t="s">
        <v>110</v>
      </c>
      <c r="C189" s="129">
        <v>70636.801000000007</v>
      </c>
      <c r="D189" s="129">
        <v>38769.919500000004</v>
      </c>
      <c r="E189" s="129">
        <v>10140.309000000001</v>
      </c>
      <c r="F189" s="110">
        <f t="shared" si="35"/>
        <v>3.5176984628676911</v>
      </c>
      <c r="G189" s="110">
        <f t="shared" si="19"/>
        <v>2.8753153100466111</v>
      </c>
      <c r="H189" s="110">
        <f t="shared" si="28"/>
        <v>-1.6403303096416355</v>
      </c>
      <c r="I189" s="110">
        <f>100*(SUM($C$179:C189)/SUM($C$167:C177)-1)</f>
        <v>9.5965279275212581</v>
      </c>
      <c r="J189" s="110">
        <f>100*(SUM($D$179:D189)/SUM($D$167:D177)-1)</f>
        <v>-6.5972779176252327</v>
      </c>
      <c r="K189" s="110">
        <f>100*(SUM($E$179:E189)/SUM($E$167:E177)-1)</f>
        <v>-5.6188409865342237</v>
      </c>
      <c r="L189" s="110">
        <f t="shared" si="29"/>
        <v>6.0629191540556571</v>
      </c>
      <c r="M189" s="110">
        <f t="shared" si="30"/>
        <v>5.17636297889843</v>
      </c>
      <c r="N189" s="110">
        <f t="shared" si="31"/>
        <v>-12.786037300252506</v>
      </c>
      <c r="O189" s="110">
        <f t="shared" si="32"/>
        <v>10.069635026052271</v>
      </c>
      <c r="P189" s="110">
        <f t="shared" si="33"/>
        <v>-6.5752276430450118</v>
      </c>
      <c r="Q189" s="110">
        <f t="shared" si="34"/>
        <v>-4.516252693437095</v>
      </c>
      <c r="S189" s="113"/>
      <c r="T189" s="113"/>
      <c r="U189" s="113"/>
      <c r="V189" s="113"/>
    </row>
    <row r="190" spans="1:22" x14ac:dyDescent="0.2">
      <c r="A190" s="189"/>
      <c r="B190" s="131" t="s">
        <v>111</v>
      </c>
      <c r="C190" s="129">
        <v>61810.641999999993</v>
      </c>
      <c r="D190" s="129">
        <v>37064.145499999991</v>
      </c>
      <c r="E190" s="129">
        <v>8011.0434999999998</v>
      </c>
      <c r="F190" s="110">
        <f t="shared" si="35"/>
        <v>-9.5545247302069249</v>
      </c>
      <c r="G190" s="110">
        <f t="shared" si="19"/>
        <v>-4.3997357281074905</v>
      </c>
      <c r="H190" s="110">
        <f t="shared" si="28"/>
        <v>-20.998033689111463</v>
      </c>
      <c r="I190" s="110">
        <f>100*(SUM($C$179:C190)/SUM($C$167:C178)-1)</f>
        <v>9.0721989707975617</v>
      </c>
      <c r="J190" s="110">
        <f>100*(SUM($D$179:D190)/SUM($D$167:D178)-1)</f>
        <v>-5.9046048874143109</v>
      </c>
      <c r="K190" s="110">
        <f>100*(SUM($E$179:E190)/SUM($E$167:E178)-1)</f>
        <v>-7.1313918361613604</v>
      </c>
      <c r="L190" s="110">
        <f t="shared" si="29"/>
        <v>3.2923191202186119</v>
      </c>
      <c r="M190" s="110">
        <f t="shared" si="30"/>
        <v>2.4129194862604342</v>
      </c>
      <c r="N190" s="110">
        <f t="shared" si="31"/>
        <v>-24.535552273064777</v>
      </c>
      <c r="O190" s="110">
        <f t="shared" si="32"/>
        <v>9.0721989707975617</v>
      </c>
      <c r="P190" s="110">
        <f t="shared" si="33"/>
        <v>-5.9046048874143109</v>
      </c>
      <c r="Q190" s="110">
        <f t="shared" si="34"/>
        <v>-7.1313918361613604</v>
      </c>
      <c r="S190" s="113"/>
      <c r="T190" s="113"/>
      <c r="U190" s="113"/>
      <c r="V190" s="113"/>
    </row>
    <row r="191" spans="1:22" ht="15" customHeight="1" x14ac:dyDescent="0.2">
      <c r="A191" s="201">
        <v>2024</v>
      </c>
      <c r="B191" s="131" t="s">
        <v>112</v>
      </c>
      <c r="C191" s="129">
        <v>51149.319499999998</v>
      </c>
      <c r="D191" s="129">
        <v>28767.3855</v>
      </c>
      <c r="E191" s="129">
        <v>8052.3529999999992</v>
      </c>
      <c r="F191" s="110">
        <f t="shared" ref="F191:F193" si="36">100*(C191/C190-1)</f>
        <v>-17.248360727267642</v>
      </c>
      <c r="G191" s="110">
        <f t="shared" ref="G191:G193" si="37">100*(D191/D190-1)</f>
        <v>-22.384867877231894</v>
      </c>
      <c r="H191" s="110">
        <f t="shared" si="28"/>
        <v>0.51565691785344647</v>
      </c>
      <c r="I191" s="110">
        <f>100*(SUM(C191)/SUM(C179)-1)</f>
        <v>4.7482267519137311</v>
      </c>
      <c r="J191" s="110">
        <f>100*(SUM(D191)/SUM(D179)-1)</f>
        <v>-4.8386406638496364</v>
      </c>
      <c r="K191" s="110">
        <f>100*(SUM(E191)/SUM(E179)-1)</f>
        <v>-7.8082966832699103</v>
      </c>
      <c r="L191" s="110">
        <f t="shared" si="29"/>
        <v>4.7482267519137311</v>
      </c>
      <c r="M191" s="110">
        <f t="shared" si="30"/>
        <v>-4.8386406638496364</v>
      </c>
      <c r="N191" s="110">
        <f t="shared" si="31"/>
        <v>-7.8082966832699103</v>
      </c>
      <c r="O191" s="110">
        <f t="shared" si="32"/>
        <v>8.7623742316167643</v>
      </c>
      <c r="P191" s="110">
        <f t="shared" si="33"/>
        <v>-5.2255875513232848</v>
      </c>
      <c r="Q191" s="110">
        <f t="shared" si="34"/>
        <v>-7.5260738666600773</v>
      </c>
      <c r="S191" s="113"/>
      <c r="T191" s="113"/>
      <c r="U191" s="113"/>
      <c r="V191" s="113"/>
    </row>
    <row r="192" spans="1:22" x14ac:dyDescent="0.2">
      <c r="A192" s="202"/>
      <c r="B192" s="131" t="s">
        <v>113</v>
      </c>
      <c r="C192" s="129">
        <v>66219.93299999999</v>
      </c>
      <c r="D192" s="129">
        <v>35744.828000000009</v>
      </c>
      <c r="E192" s="129">
        <v>10301.487499999999</v>
      </c>
      <c r="F192" s="110">
        <f t="shared" si="36"/>
        <v>29.463956993601826</v>
      </c>
      <c r="G192" s="110">
        <f t="shared" si="37"/>
        <v>24.25469808509364</v>
      </c>
      <c r="H192" s="110">
        <f t="shared" si="28"/>
        <v>27.931394711583057</v>
      </c>
      <c r="I192" s="110">
        <f>100*(SUM($C$179:C192)/SUM($C$167:C180)-1)</f>
        <v>9.0348901967879147</v>
      </c>
      <c r="J192" s="110">
        <f>100*(SUM($D$179:D192)/SUM($D$167:D180)-1)</f>
        <v>-5.5246567432043925</v>
      </c>
      <c r="K192" s="110">
        <f>100*(SUM($E$179:E192)/SUM($E$167:E180)-1)</f>
        <v>-7.4656488245322787</v>
      </c>
      <c r="L192" s="110">
        <f t="shared" si="29"/>
        <v>12.124632516898281</v>
      </c>
      <c r="M192" s="110">
        <f t="shared" si="30"/>
        <v>-1.1517980770498704</v>
      </c>
      <c r="N192" s="110">
        <f t="shared" si="31"/>
        <v>-11.039504248075648</v>
      </c>
      <c r="O192" s="110">
        <f t="shared" si="32"/>
        <v>8.9351556336920712</v>
      </c>
      <c r="P192" s="110">
        <f t="shared" si="33"/>
        <v>-4.4057558234975591</v>
      </c>
      <c r="Q192" s="110">
        <f t="shared" si="34"/>
        <v>-8.658542241380939</v>
      </c>
      <c r="S192" s="113"/>
      <c r="T192" s="113"/>
      <c r="U192" s="113"/>
      <c r="V192" s="113"/>
    </row>
    <row r="193" spans="1:22" x14ac:dyDescent="0.2">
      <c r="A193" s="202"/>
      <c r="B193" s="131" t="s">
        <v>114</v>
      </c>
      <c r="C193" s="129">
        <v>62243.451499999996</v>
      </c>
      <c r="D193" s="129">
        <v>29592.014999999996</v>
      </c>
      <c r="E193" s="129">
        <v>9444.0125000000007</v>
      </c>
      <c r="F193" s="110">
        <f t="shared" si="36"/>
        <v>-6.004961527218688</v>
      </c>
      <c r="G193" s="110">
        <f t="shared" si="37"/>
        <v>-17.213155984412655</v>
      </c>
      <c r="H193" s="110">
        <f>100*(E193/E192-1)</f>
        <v>-8.3237978981190679</v>
      </c>
      <c r="I193" s="110">
        <f>100*(SUM($C$179:C193)/SUM($C$167:C181)-1)</f>
        <v>7.9168527470806493</v>
      </c>
      <c r="J193" s="110">
        <f>100*(SUM($D$179:D193)/SUM($D$167:D181)-1)</f>
        <v>-7.0237525020673708</v>
      </c>
      <c r="K193" s="110">
        <f>100*(SUM($E$179:E193)/SUM($E$167:E181)-1)</f>
        <v>-8.7661834946385238</v>
      </c>
      <c r="L193" s="110">
        <f t="shared" si="29"/>
        <v>-6.0461781554010834</v>
      </c>
      <c r="M193" s="110">
        <f t="shared" si="30"/>
        <v>-26.91222174647071</v>
      </c>
      <c r="N193" s="110">
        <f t="shared" si="31"/>
        <v>-24.650268170210087</v>
      </c>
      <c r="O193" s="110">
        <f t="shared" si="32"/>
        <v>7.7390742028528914</v>
      </c>
      <c r="P193" s="110">
        <f t="shared" si="33"/>
        <v>-5.266569949124511</v>
      </c>
      <c r="Q193" s="110">
        <f t="shared" si="34"/>
        <v>-10.712876940256677</v>
      </c>
      <c r="S193" s="113"/>
      <c r="T193" s="113"/>
      <c r="U193" s="113"/>
      <c r="V193" s="113"/>
    </row>
    <row r="194" spans="1:22" x14ac:dyDescent="0.2">
      <c r="A194" s="202"/>
      <c r="B194" s="131" t="s">
        <v>102</v>
      </c>
      <c r="C194" s="129">
        <v>65932.014499999947</v>
      </c>
      <c r="D194" s="129">
        <v>37111.949499999995</v>
      </c>
      <c r="E194" s="129">
        <v>11875.994499999999</v>
      </c>
      <c r="F194" s="110">
        <f t="shared" ref="F194:F195" si="38">100*(C194/C193-1)</f>
        <v>5.9260258085140904</v>
      </c>
      <c r="G194" s="110">
        <f t="shared" ref="G194:G195" si="39">100*(D194/D193-1)</f>
        <v>25.412039362645643</v>
      </c>
      <c r="H194" s="110">
        <f t="shared" ref="H194:H195" si="40">100*(E194/E193-1)</f>
        <v>25.751575402933845</v>
      </c>
      <c r="I194" s="110">
        <f>100*(SUM($C$179:C194)/SUM($C$167:C182)-1)</f>
        <v>8.2354915816966745</v>
      </c>
      <c r="J194" s="110">
        <f>100*(SUM($D$179:D194)/SUM($D$167:D182)-1)</f>
        <v>-5.9858657148209922</v>
      </c>
      <c r="K194" s="110">
        <f>100*(SUM($E$179:E194)/SUM($E$167:E182)-1)</f>
        <v>-7.0465071105280881</v>
      </c>
      <c r="L194" s="110">
        <f t="shared" ref="L194:L195" si="41">100*(C194/C182-1)</f>
        <v>13.120891867767725</v>
      </c>
      <c r="M194" s="110">
        <f t="shared" ref="M194:M195" si="42">100*(D194/D182-1)</f>
        <v>12.128044366463953</v>
      </c>
      <c r="N194" s="110">
        <f t="shared" ref="N194:N195" si="43">100*(E194/E182-1)</f>
        <v>22.276860378511021</v>
      </c>
      <c r="O194" s="110">
        <f t="shared" ref="O194:O195" si="44">100*(SUM(C183:C194)/SUM(C171:C182)-1)</f>
        <v>8.4344098377138863</v>
      </c>
      <c r="P194" s="110">
        <f t="shared" ref="P194:P195" si="45">100*(SUM(D183:D194)/SUM(D171:D182)-1)</f>
        <v>-3.325684050144817</v>
      </c>
      <c r="Q194" s="110">
        <f t="shared" ref="Q194:Q195" si="46">100*(SUM(E183:E194)/SUM(E171:E182)-1)</f>
        <v>-8.263566648290265</v>
      </c>
      <c r="S194" s="113"/>
      <c r="T194" s="113"/>
      <c r="U194" s="113"/>
      <c r="V194" s="113"/>
    </row>
    <row r="195" spans="1:22" x14ac:dyDescent="0.2">
      <c r="A195" s="202"/>
      <c r="B195" s="131" t="s">
        <v>104</v>
      </c>
      <c r="C195" s="129">
        <v>69243.98000000004</v>
      </c>
      <c r="D195" s="129">
        <v>34796.635500000004</v>
      </c>
      <c r="E195" s="129">
        <v>12684.146499999999</v>
      </c>
      <c r="F195" s="110">
        <f t="shared" si="38"/>
        <v>5.0233039671495172</v>
      </c>
      <c r="G195" s="110">
        <f t="shared" si="39"/>
        <v>-6.2387291187707365</v>
      </c>
      <c r="H195" s="110">
        <f t="shared" si="40"/>
        <v>6.8049206321205258</v>
      </c>
      <c r="I195" s="110">
        <f>100*(SUM($C$179:C195)/SUM($C$167:C183)-1)</f>
        <v>7.4974173215268891</v>
      </c>
      <c r="J195" s="110">
        <f>100*(SUM($D$179:D195)/SUM($D$167:D183)-1)</f>
        <v>-6.290606812189159</v>
      </c>
      <c r="K195" s="110">
        <f>100*(SUM($E$179:E195)/SUM($E$167:E183)-1)</f>
        <v>-5.9912946486893386</v>
      </c>
      <c r="L195" s="110">
        <f t="shared" si="41"/>
        <v>-2.4049948983092873</v>
      </c>
      <c r="M195" s="110">
        <f t="shared" si="42"/>
        <v>-11.048410833673616</v>
      </c>
      <c r="N195" s="110">
        <f t="shared" si="43"/>
        <v>10.061790786147661</v>
      </c>
      <c r="O195" s="110">
        <f t="shared" si="44"/>
        <v>6.4367898101431287</v>
      </c>
      <c r="P195" s="110">
        <f t="shared" si="45"/>
        <v>-3.8436006141185253</v>
      </c>
      <c r="Q195" s="110">
        <f t="shared" si="46"/>
        <v>-7.6276457935736115</v>
      </c>
      <c r="S195" s="113"/>
      <c r="T195" s="113"/>
      <c r="U195" s="113"/>
      <c r="V195" s="113"/>
    </row>
    <row r="196" spans="1:22" x14ac:dyDescent="0.2">
      <c r="A196" s="202"/>
      <c r="B196" s="131" t="s">
        <v>105</v>
      </c>
      <c r="C196" s="129">
        <v>67250.663499999995</v>
      </c>
      <c r="D196" s="129">
        <v>30800.744999999999</v>
      </c>
      <c r="E196" s="129">
        <v>11229.585999999999</v>
      </c>
      <c r="F196" s="110">
        <f>100*(C196/C192-1)</f>
        <v>1.5565260387684354</v>
      </c>
      <c r="G196" s="110">
        <f>100*(D196/D192-1)</f>
        <v>-13.831603833707096</v>
      </c>
      <c r="H196" s="110">
        <f>100*(E196/E192-1)</f>
        <v>9.0093639389457145</v>
      </c>
      <c r="I196" s="110">
        <f>100*(SUM($C$179:C196)/SUM($C$167:C181)-1)</f>
        <v>30.569175020798323</v>
      </c>
      <c r="J196" s="110">
        <f>100*(SUM($D$179:D196)/SUM($D$167:D181)-1)</f>
        <v>10.756918695550887</v>
      </c>
      <c r="K196" s="110">
        <f>100*(SUM($E$179:E196)/SUM($E$167:E181)-1)</f>
        <v>12.844353619837756</v>
      </c>
      <c r="L196" s="110">
        <f>100*(C196/C181-1)</f>
        <v>1.5119937140708029</v>
      </c>
      <c r="M196" s="110">
        <f>100*(D196/D181-1)</f>
        <v>-23.926842406524152</v>
      </c>
      <c r="N196" s="110">
        <f>100*(E196/E181-1)</f>
        <v>-10.403941792795901</v>
      </c>
      <c r="O196" s="110">
        <f>100*(SUM(C182:C196)/SUM(C170:C181)-1)</f>
        <v>35.337618009743423</v>
      </c>
      <c r="P196" s="110">
        <f>100*(SUM(D182:D196)/SUM(D170:D181)-1)</f>
        <v>17.351161110813472</v>
      </c>
      <c r="Q196" s="110">
        <f>100*(SUM(E182:E196)/SUM(E170:E181)-1)</f>
        <v>16.311648473278439</v>
      </c>
      <c r="S196" s="113"/>
      <c r="T196" s="113"/>
      <c r="U196" s="113"/>
      <c r="V196" s="113"/>
    </row>
    <row r="197" spans="1:22" x14ac:dyDescent="0.2">
      <c r="A197" s="202"/>
      <c r="B197" s="131" t="s">
        <v>106</v>
      </c>
      <c r="C197" s="129">
        <v>77820.276499999993</v>
      </c>
      <c r="D197" s="129">
        <v>34558.070500000002</v>
      </c>
      <c r="E197" s="129">
        <v>12345.077500000001</v>
      </c>
      <c r="F197" s="110">
        <f t="shared" ref="F197:H197" si="47">100*(C197/C193-1)</f>
        <v>25.025644665607906</v>
      </c>
      <c r="G197" s="110">
        <f t="shared" si="47"/>
        <v>16.781741628611655</v>
      </c>
      <c r="H197" s="110">
        <f t="shared" si="47"/>
        <v>30.718563746077223</v>
      </c>
      <c r="I197" s="110">
        <f>100*(SUM($C$179:C197)/SUM($C$167:C182)-1)</f>
        <v>30.749718235846647</v>
      </c>
      <c r="J197" s="110">
        <f>100*(SUM($D$179:D197)/SUM($D$167:D182)-1)</f>
        <v>10.413064829446483</v>
      </c>
      <c r="K197" s="110">
        <f>100*(SUM($E$179:E197)/SUM($E$167:E182)-1)</f>
        <v>13.634432501868821</v>
      </c>
      <c r="L197" s="110">
        <f t="shared" ref="L197:N197" si="48">100*(C197/C182-1)</f>
        <v>33.517823622335882</v>
      </c>
      <c r="M197" s="110">
        <f t="shared" si="48"/>
        <v>4.4118919768251441</v>
      </c>
      <c r="N197" s="110">
        <f t="shared" si="48"/>
        <v>27.106602973704508</v>
      </c>
      <c r="O197" s="110">
        <f t="shared" ref="O197:Q197" si="49">100*(SUM(C183:C197)/SUM(C171:C182)-1)</f>
        <v>37.560492775059572</v>
      </c>
      <c r="P197" s="110">
        <f t="shared" si="49"/>
        <v>18.973449186226233</v>
      </c>
      <c r="Q197" s="110">
        <f t="shared" si="49"/>
        <v>19.360753739027192</v>
      </c>
      <c r="S197" s="113"/>
      <c r="T197" s="113"/>
      <c r="U197" s="113"/>
      <c r="V197" s="113"/>
    </row>
    <row r="198" spans="1:22" x14ac:dyDescent="0.2">
      <c r="A198" s="202"/>
      <c r="B198" s="131" t="s">
        <v>107</v>
      </c>
      <c r="C198" s="129">
        <v>76363.025499999974</v>
      </c>
      <c r="D198" s="129">
        <v>35448.412499999999</v>
      </c>
      <c r="E198" s="129">
        <v>11426.256000000001</v>
      </c>
      <c r="F198" s="110">
        <f t="shared" ref="F198:H198" si="50">100*(C198/C194-1)</f>
        <v>15.820858924309134</v>
      </c>
      <c r="G198" s="110">
        <f t="shared" si="50"/>
        <v>-4.4824834653323649</v>
      </c>
      <c r="H198" s="110">
        <f t="shared" si="50"/>
        <v>-3.7869544314793835</v>
      </c>
      <c r="I198" s="110">
        <f>100*(SUM($C$179:C198)/SUM($C$167:C183)-1)</f>
        <v>29.145945839358323</v>
      </c>
      <c r="J198" s="110">
        <f>100*(SUM($D$179:D198)/SUM($D$167:D183)-1)</f>
        <v>9.2214808539059945</v>
      </c>
      <c r="K198" s="110">
        <f>100*(SUM($E$179:E198)/SUM($E$167:E183)-1)</f>
        <v>12.740866569206212</v>
      </c>
      <c r="L198" s="110">
        <f t="shared" ref="L198:N198" si="51">100*(C198/C183-1)</f>
        <v>7.6288489375254231</v>
      </c>
      <c r="M198" s="110">
        <f t="shared" si="51"/>
        <v>-9.3822554971307977</v>
      </c>
      <c r="N198" s="110">
        <f t="shared" si="51"/>
        <v>-0.85306903850688176</v>
      </c>
      <c r="O198" s="110">
        <f t="shared" ref="O198:Q198" si="52">100*(SUM(C184:C198)/SUM(C172:C183)-1)</f>
        <v>36.039286451178711</v>
      </c>
      <c r="P198" s="110">
        <f t="shared" si="52"/>
        <v>18.704847387329671</v>
      </c>
      <c r="Q198" s="110">
        <f t="shared" si="52"/>
        <v>18.967068542195985</v>
      </c>
      <c r="S198" s="113"/>
      <c r="T198" s="113"/>
      <c r="U198" s="113"/>
      <c r="V198" s="113"/>
    </row>
    <row r="199" spans="1:22" x14ac:dyDescent="0.2">
      <c r="A199" s="202"/>
      <c r="B199" s="131" t="s">
        <v>108</v>
      </c>
      <c r="C199" s="129">
        <v>67283.636000000028</v>
      </c>
      <c r="D199" s="129">
        <v>33379.225999999995</v>
      </c>
      <c r="E199" s="129">
        <v>11614.162500000002</v>
      </c>
      <c r="F199" s="110">
        <f t="shared" ref="F199:F202" si="53">100*(C199/C195-1)</f>
        <v>-2.8310677693570097</v>
      </c>
      <c r="G199" s="110">
        <f t="shared" ref="G199:G202" si="54">100*(D199/D195-1)</f>
        <v>-4.0734096260542474</v>
      </c>
      <c r="H199" s="110">
        <f t="shared" ref="H199:H202" si="55">100*(E199/E195-1)</f>
        <v>-8.4356010867581599</v>
      </c>
      <c r="I199" s="110">
        <f>100*(SUM($C$179:C199)/SUM($C$167:C184)-1)</f>
        <v>27.427071448439698</v>
      </c>
      <c r="J199" s="110">
        <f>100*(SUM($D$179:D199)/SUM($D$167:D184)-1)</f>
        <v>8.3221207470920877</v>
      </c>
      <c r="K199" s="110">
        <f>100*(SUM($E$179:E199)/SUM($E$167:E184)-1)</f>
        <v>12.206321672780573</v>
      </c>
      <c r="L199" s="110">
        <f t="shared" ref="L199:L202" si="56">100*(C199/C184-1)</f>
        <v>1.0278241813358902</v>
      </c>
      <c r="M199" s="110">
        <f t="shared" ref="M199:M202" si="57">100*(D199/D184-1)</f>
        <v>-7.8185732931885461</v>
      </c>
      <c r="N199" s="110">
        <f t="shared" ref="N199:N202" si="58">100*(E199/E184-1)</f>
        <v>3.3209377939393603</v>
      </c>
      <c r="O199" s="110">
        <f t="shared" ref="O199:O202" si="59">100*(SUM(C185:C199)/SUM(C173:C184)-1)</f>
        <v>34.279857636059432</v>
      </c>
      <c r="P199" s="110">
        <f t="shared" ref="P199:P202" si="60">100*(SUM(D185:D199)/SUM(D173:D184)-1)</f>
        <v>18.132403539861208</v>
      </c>
      <c r="Q199" s="110">
        <f t="shared" ref="Q199:Q202" si="61">100*(SUM(E185:E199)/SUM(E173:E184)-1)</f>
        <v>18.684411746091879</v>
      </c>
      <c r="S199" s="113"/>
      <c r="T199" s="113"/>
      <c r="U199" s="113"/>
      <c r="V199" s="113"/>
    </row>
    <row r="200" spans="1:22" x14ac:dyDescent="0.2">
      <c r="A200" s="202"/>
      <c r="B200" s="131" t="s">
        <v>109</v>
      </c>
      <c r="C200" s="129">
        <v>74551.525999999983</v>
      </c>
      <c r="D200" s="129">
        <v>34959.253500000006</v>
      </c>
      <c r="E200" s="129">
        <v>15057.814000000002</v>
      </c>
      <c r="F200" s="110">
        <f t="shared" si="53"/>
        <v>10.856194006175102</v>
      </c>
      <c r="G200" s="110">
        <f t="shared" si="54"/>
        <v>13.501324399783222</v>
      </c>
      <c r="H200" s="110">
        <f t="shared" si="55"/>
        <v>34.090553293772395</v>
      </c>
      <c r="I200" s="110">
        <f>100*(SUM($C$179:C200)/SUM($C$167:C185)-1)</f>
        <v>26.355961654312111</v>
      </c>
      <c r="J200" s="110">
        <f>100*(SUM($D$179:D200)/SUM($D$167:D185)-1)</f>
        <v>7.7050929403311708</v>
      </c>
      <c r="K200" s="110">
        <f>100*(SUM($E$179:E200)/SUM($E$167:E185)-1)</f>
        <v>13.977112562629834</v>
      </c>
      <c r="L200" s="110">
        <f t="shared" si="56"/>
        <v>9.2546983889409073</v>
      </c>
      <c r="M200" s="110">
        <f t="shared" si="57"/>
        <v>-3.9283442389082435</v>
      </c>
      <c r="N200" s="110">
        <f t="shared" si="58"/>
        <v>48.592087871921443</v>
      </c>
      <c r="O200" s="110">
        <f t="shared" si="59"/>
        <v>33.692301165343252</v>
      </c>
      <c r="P200" s="110">
        <f t="shared" si="60"/>
        <v>18.730269457725647</v>
      </c>
      <c r="Q200" s="110">
        <f t="shared" si="61"/>
        <v>22.094128726757113</v>
      </c>
      <c r="S200" s="113"/>
      <c r="T200" s="113"/>
      <c r="U200" s="113"/>
      <c r="V200" s="113"/>
    </row>
    <row r="201" spans="1:22" x14ac:dyDescent="0.2">
      <c r="A201" s="202"/>
      <c r="B201" s="131" t="s">
        <v>110</v>
      </c>
      <c r="C201" s="129">
        <v>65063.022999999994</v>
      </c>
      <c r="D201" s="129">
        <v>34716.460500000001</v>
      </c>
      <c r="E201" s="129">
        <v>15064.226999999999</v>
      </c>
      <c r="F201" s="110">
        <f t="shared" si="53"/>
        <v>-16.393225613892547</v>
      </c>
      <c r="G201" s="110">
        <f t="shared" si="54"/>
        <v>0.45832998691288651</v>
      </c>
      <c r="H201" s="110">
        <f t="shared" si="55"/>
        <v>22.026184120755808</v>
      </c>
      <c r="I201" s="110">
        <f>100*(SUM($C$179:C201)/SUM($C$167:C186)-1)</f>
        <v>24.619557173202701</v>
      </c>
      <c r="J201" s="110">
        <f>100*(SUM($D$179:D201)/SUM($D$167:D186)-1)</f>
        <v>6.7272260867590861</v>
      </c>
      <c r="K201" s="110">
        <f>100*(SUM($E$179:E201)/SUM($E$167:E186)-1)</f>
        <v>16.173582394444487</v>
      </c>
      <c r="L201" s="110">
        <f t="shared" si="56"/>
        <v>-4.7954228055991148</v>
      </c>
      <c r="M201" s="110">
        <f t="shared" si="57"/>
        <v>-11.319109945267869</v>
      </c>
      <c r="N201" s="110">
        <f t="shared" si="58"/>
        <v>66.821384117878239</v>
      </c>
      <c r="O201" s="110">
        <f t="shared" si="59"/>
        <v>32.632105399388855</v>
      </c>
      <c r="P201" s="110">
        <f t="shared" si="60"/>
        <v>18.204447124027201</v>
      </c>
      <c r="Q201" s="110">
        <f t="shared" si="61"/>
        <v>28.986884950964289</v>
      </c>
      <c r="S201" s="113"/>
      <c r="T201" s="113"/>
      <c r="U201" s="113"/>
      <c r="V201" s="113"/>
    </row>
    <row r="202" spans="1:22" x14ac:dyDescent="0.2">
      <c r="A202" s="234"/>
      <c r="B202" s="131" t="s">
        <v>111</v>
      </c>
      <c r="C202" s="129">
        <v>63844.784000000007</v>
      </c>
      <c r="D202" s="129">
        <v>33854.925000000003</v>
      </c>
      <c r="E202" s="129">
        <v>7188.9730000000009</v>
      </c>
      <c r="F202" s="110">
        <f t="shared" si="53"/>
        <v>-16.39306643239269</v>
      </c>
      <c r="G202" s="110">
        <f t="shared" si="54"/>
        <v>-4.4952295113356522</v>
      </c>
      <c r="H202" s="110">
        <f t="shared" si="55"/>
        <v>-37.083739415605599</v>
      </c>
      <c r="I202" s="110">
        <f>100*(SUM($C$179:C202)/SUM($C$167:C187)-1)</f>
        <v>22.514479089997973</v>
      </c>
      <c r="J202" s="110">
        <f>100*(SUM($D$179:D202)/SUM($D$167:D187)-1)</f>
        <v>5.8089493349224197</v>
      </c>
      <c r="K202" s="110">
        <f>100*(SUM($E$179:E202)/SUM($E$167:E187)-1)</f>
        <v>14.05104315465573</v>
      </c>
      <c r="L202" s="110">
        <f t="shared" si="56"/>
        <v>-12.754257051849427</v>
      </c>
      <c r="M202" s="110">
        <f t="shared" si="57"/>
        <v>-12.306574924626689</v>
      </c>
      <c r="N202" s="110">
        <f t="shared" si="58"/>
        <v>-30.517729909349399</v>
      </c>
      <c r="O202" s="110">
        <f t="shared" si="59"/>
        <v>30.828047669219472</v>
      </c>
      <c r="P202" s="110">
        <f t="shared" si="60"/>
        <v>17.639592317271678</v>
      </c>
      <c r="Q202" s="110">
        <f t="shared" si="61"/>
        <v>28.283972705990699</v>
      </c>
      <c r="S202" s="113"/>
      <c r="T202" s="113"/>
      <c r="U202" s="113"/>
      <c r="V202" s="113"/>
    </row>
    <row r="203" spans="1:22" ht="15" customHeight="1" x14ac:dyDescent="0.2">
      <c r="A203" s="201">
        <v>2025</v>
      </c>
      <c r="B203" s="131" t="s">
        <v>112</v>
      </c>
      <c r="C203" s="129">
        <v>56614.377499999988</v>
      </c>
      <c r="D203" s="129">
        <v>29416.221500000003</v>
      </c>
      <c r="E203" s="129">
        <v>7907.3290000000006</v>
      </c>
      <c r="F203" s="110">
        <f t="shared" ref="F203:F205" si="62">100*(C203/C199-1)</f>
        <v>-15.857137239134989</v>
      </c>
      <c r="G203" s="110">
        <f t="shared" ref="G203:G205" si="63">100*(D203/D199-1)</f>
        <v>-11.872667448909668</v>
      </c>
      <c r="H203" s="110">
        <f t="shared" ref="H203:H205" si="64">100*(E203/E199-1)</f>
        <v>-31.916494194049726</v>
      </c>
      <c r="I203" s="110">
        <f>100*(SUM($C$179:C203)/SUM($C$167:C188)-1)</f>
        <v>20.159118571676093</v>
      </c>
      <c r="J203" s="110">
        <f>100*(SUM($D$179:D203)/SUM($D$167:D188)-1)</f>
        <v>4.5606788266520315</v>
      </c>
      <c r="K203" s="110">
        <f>100*(SUM($E$179:E203)/SUM($E$167:E188)-1)</f>
        <v>12.432502283351221</v>
      </c>
      <c r="L203" s="110">
        <f t="shared" ref="L203:L205" si="65">100*(C203/C188-1)</f>
        <v>-22.000890052443012</v>
      </c>
      <c r="M203" s="110">
        <f t="shared" ref="M203:M205" si="66">100*(D203/D188-1)</f>
        <v>-21.944561632564842</v>
      </c>
      <c r="N203" s="110">
        <f t="shared" ref="N203:N205" si="67">100*(E203/E188-1)</f>
        <v>-23.299943959006409</v>
      </c>
      <c r="O203" s="110">
        <f t="shared" ref="O203:O205" si="68">100*(SUM(C189:C203)/SUM(C177:C188)-1)</f>
        <v>27.900707511387491</v>
      </c>
      <c r="P203" s="110">
        <f t="shared" ref="P203:P205" si="69">100*(SUM(D189:D203)/SUM(D177:D188)-1)</f>
        <v>15.627923356851458</v>
      </c>
      <c r="Q203" s="110">
        <f t="shared" ref="Q203:Q205" si="70">100*(SUM(E189:E203)/SUM(E177:E188)-1)</f>
        <v>27.439727001548199</v>
      </c>
      <c r="S203" s="113"/>
      <c r="T203" s="113"/>
      <c r="U203" s="113"/>
      <c r="V203" s="113"/>
    </row>
    <row r="204" spans="1:22" x14ac:dyDescent="0.2">
      <c r="A204" s="202"/>
      <c r="B204" s="131" t="s">
        <v>113</v>
      </c>
      <c r="C204" s="129">
        <v>70876.194499999954</v>
      </c>
      <c r="D204" s="129">
        <v>33054.629000000001</v>
      </c>
      <c r="E204" s="129">
        <v>10878.253500000003</v>
      </c>
      <c r="F204" s="110">
        <f t="shared" si="62"/>
        <v>-4.9299212198554159</v>
      </c>
      <c r="G204" s="110">
        <f t="shared" si="63"/>
        <v>-5.4481269172409696</v>
      </c>
      <c r="H204" s="110">
        <f t="shared" si="64"/>
        <v>-27.756754732127774</v>
      </c>
      <c r="I204" s="110">
        <f>100*(SUM($C$179:C204)/SUM($C$167:C189)-1)</f>
        <v>19.188511240817974</v>
      </c>
      <c r="J204" s="110">
        <f>100*(SUM($D$179:D204)/SUM($D$167:D189)-1)</f>
        <v>3.7070565597251859</v>
      </c>
      <c r="K204" s="110">
        <f>100*(SUM($E$179:E204)/SUM($E$167:E189)-1)</f>
        <v>12.221758813445183</v>
      </c>
      <c r="L204" s="110">
        <f t="shared" si="65"/>
        <v>0.33890761842392259</v>
      </c>
      <c r="M204" s="110">
        <f t="shared" si="66"/>
        <v>-14.741558852088932</v>
      </c>
      <c r="N204" s="110">
        <f t="shared" si="67"/>
        <v>7.2773374065820073</v>
      </c>
      <c r="O204" s="110">
        <f t="shared" si="68"/>
        <v>27.271542090156608</v>
      </c>
      <c r="P204" s="110">
        <f t="shared" si="69"/>
        <v>13.836098142291519</v>
      </c>
      <c r="Q204" s="110">
        <f t="shared" si="70"/>
        <v>29.530646547826667</v>
      </c>
      <c r="S204" s="113"/>
      <c r="T204" s="113"/>
      <c r="U204" s="113"/>
      <c r="V204" s="113"/>
    </row>
    <row r="205" spans="1:22" x14ac:dyDescent="0.2">
      <c r="A205" s="234"/>
      <c r="B205" s="131" t="s">
        <v>114</v>
      </c>
      <c r="C205" s="129">
        <v>79254.774500000029</v>
      </c>
      <c r="D205" s="129">
        <v>37743.264999999999</v>
      </c>
      <c r="E205" s="129">
        <v>9305.1314999999995</v>
      </c>
      <c r="F205" s="110">
        <f t="shared" si="62"/>
        <v>21.812314961141666</v>
      </c>
      <c r="G205" s="110">
        <f t="shared" si="63"/>
        <v>8.7186437108126125</v>
      </c>
      <c r="H205" s="110">
        <f t="shared" si="64"/>
        <v>-38.230275605910613</v>
      </c>
      <c r="I205" s="110">
        <f>100*(SUM($C$179:C205)/SUM($C$167:C190)-1)</f>
        <v>19.559700414505233</v>
      </c>
      <c r="J205" s="110">
        <f>100*(SUM($D$179:D205)/SUM($D$167:D190)-1)</f>
        <v>3.63100946224717</v>
      </c>
      <c r="K205" s="110">
        <f>100*(SUM($E$179:E205)/SUM($E$167:E190)-1)</f>
        <v>12.344775304290412</v>
      </c>
      <c r="L205" s="110">
        <f t="shared" si="65"/>
        <v>28.221891790090183</v>
      </c>
      <c r="M205" s="110">
        <f t="shared" si="66"/>
        <v>1.8322815509128842</v>
      </c>
      <c r="N205" s="110">
        <f t="shared" si="67"/>
        <v>16.153800687763088</v>
      </c>
      <c r="O205" s="110">
        <f t="shared" si="68"/>
        <v>29.174892500726489</v>
      </c>
      <c r="P205" s="110">
        <f t="shared" si="69"/>
        <v>13.764995655994516</v>
      </c>
      <c r="Q205" s="110">
        <f t="shared" si="70"/>
        <v>33.316519713436612</v>
      </c>
      <c r="S205" s="113"/>
      <c r="T205" s="113"/>
      <c r="U205" s="113"/>
      <c r="V205" s="113"/>
    </row>
    <row r="206" spans="1:22" x14ac:dyDescent="0.2">
      <c r="A206" s="151"/>
      <c r="B206" s="151"/>
      <c r="C206" s="153"/>
      <c r="D206" s="153"/>
      <c r="E206" s="153"/>
      <c r="F206" s="115"/>
      <c r="G206" s="115"/>
      <c r="H206" s="115"/>
      <c r="I206" s="115"/>
      <c r="J206" s="115"/>
      <c r="K206" s="115"/>
      <c r="L206" s="115"/>
      <c r="M206" s="115"/>
      <c r="N206" s="115"/>
      <c r="O206" s="115"/>
      <c r="P206" s="115"/>
      <c r="Q206" s="115"/>
      <c r="S206" s="113"/>
      <c r="T206" s="113"/>
      <c r="U206" s="113"/>
      <c r="V206" s="113"/>
    </row>
    <row r="207" spans="1:22" ht="15" x14ac:dyDescent="0.25">
      <c r="A207" s="176" t="s">
        <v>115</v>
      </c>
      <c r="G207" s="113"/>
      <c r="H207" s="113"/>
      <c r="I207" s="113"/>
      <c r="J207" s="113"/>
      <c r="S207" s="113"/>
      <c r="T207" s="113"/>
      <c r="U207" s="113"/>
      <c r="V207" s="113"/>
    </row>
    <row r="208" spans="1:22" x14ac:dyDescent="0.2">
      <c r="C208" s="182"/>
      <c r="D208" s="182"/>
      <c r="E208" s="182"/>
      <c r="G208" s="113"/>
      <c r="H208" s="113"/>
      <c r="I208" s="113"/>
      <c r="J208" s="113"/>
    </row>
    <row r="209" spans="1:10" ht="15" x14ac:dyDescent="0.2">
      <c r="A209" s="3" t="s">
        <v>135</v>
      </c>
      <c r="G209" s="113"/>
      <c r="H209" s="113"/>
      <c r="I209" s="113"/>
      <c r="J209" s="113"/>
    </row>
    <row r="210" spans="1:10" x14ac:dyDescent="0.2">
      <c r="A210" s="3" t="s">
        <v>136</v>
      </c>
      <c r="G210" s="113"/>
      <c r="H210" s="113"/>
      <c r="I210" s="113"/>
      <c r="J210" s="113"/>
    </row>
    <row r="211" spans="1:10" x14ac:dyDescent="0.2">
      <c r="G211" s="113"/>
      <c r="H211" s="113"/>
      <c r="I211" s="113"/>
      <c r="J211" s="113"/>
    </row>
    <row r="212" spans="1:10" x14ac:dyDescent="0.2">
      <c r="C212" s="121"/>
      <c r="D212" s="121"/>
      <c r="E212" s="121"/>
      <c r="G212" s="113"/>
      <c r="H212" s="113"/>
      <c r="I212" s="113"/>
      <c r="J212" s="113"/>
    </row>
    <row r="213" spans="1:10" x14ac:dyDescent="0.2">
      <c r="C213" s="113"/>
      <c r="D213" s="113"/>
      <c r="E213" s="113"/>
      <c r="F213" s="113"/>
      <c r="G213" s="113"/>
      <c r="H213" s="113"/>
      <c r="I213" s="113"/>
      <c r="J213" s="113"/>
    </row>
    <row r="214" spans="1:10" x14ac:dyDescent="0.2">
      <c r="C214" s="142"/>
      <c r="D214" s="142"/>
      <c r="E214" s="142"/>
      <c r="F214" s="142"/>
      <c r="G214" s="113"/>
      <c r="H214" s="113"/>
      <c r="I214" s="113"/>
      <c r="J214" s="113"/>
    </row>
    <row r="215" spans="1:10" x14ac:dyDescent="0.2">
      <c r="C215" s="113"/>
      <c r="D215" s="113"/>
      <c r="E215" s="113"/>
      <c r="G215" s="113"/>
      <c r="H215" s="113"/>
      <c r="I215" s="113"/>
      <c r="J215" s="113"/>
    </row>
    <row r="216" spans="1:10" x14ac:dyDescent="0.2">
      <c r="G216" s="113"/>
      <c r="H216" s="113"/>
      <c r="I216" s="113"/>
      <c r="J216" s="113"/>
    </row>
    <row r="217" spans="1:10" x14ac:dyDescent="0.2">
      <c r="C217" s="152"/>
      <c r="D217" s="152"/>
      <c r="E217" s="152"/>
      <c r="G217" s="113"/>
      <c r="H217" s="113"/>
      <c r="I217" s="113"/>
      <c r="J217" s="113"/>
    </row>
    <row r="218" spans="1:10" x14ac:dyDescent="0.2">
      <c r="G218" s="113"/>
      <c r="H218" s="113"/>
      <c r="I218" s="113"/>
      <c r="J218" s="113"/>
    </row>
    <row r="219" spans="1:10" x14ac:dyDescent="0.2">
      <c r="G219" s="113"/>
      <c r="H219" s="113"/>
      <c r="I219" s="113"/>
      <c r="J219" s="113"/>
    </row>
    <row r="220" spans="1:10" x14ac:dyDescent="0.2">
      <c r="G220" s="113"/>
      <c r="H220" s="113"/>
      <c r="I220" s="113"/>
      <c r="J220" s="113"/>
    </row>
    <row r="221" spans="1:10" x14ac:dyDescent="0.2">
      <c r="G221" s="113"/>
      <c r="H221" s="113"/>
      <c r="I221" s="113"/>
      <c r="J221" s="113"/>
    </row>
    <row r="222" spans="1:10" x14ac:dyDescent="0.2">
      <c r="G222" s="113"/>
      <c r="H222" s="113"/>
      <c r="I222" s="113"/>
      <c r="J222" s="113"/>
    </row>
  </sheetData>
  <mergeCells count="29">
    <mergeCell ref="A59:A70"/>
    <mergeCell ref="A71:A82"/>
    <mergeCell ref="A83:A94"/>
    <mergeCell ref="A107:A118"/>
    <mergeCell ref="A23:A34"/>
    <mergeCell ref="A35:A46"/>
    <mergeCell ref="A95:A106"/>
    <mergeCell ref="A47:A58"/>
    <mergeCell ref="A2:Q2"/>
    <mergeCell ref="A3:Q3"/>
    <mergeCell ref="A4:Q4"/>
    <mergeCell ref="A5:Q5"/>
    <mergeCell ref="A7:Q7"/>
    <mergeCell ref="A203:A205"/>
    <mergeCell ref="A191:A202"/>
    <mergeCell ref="A8:Q8"/>
    <mergeCell ref="A9:Q9"/>
    <mergeCell ref="A12:A13"/>
    <mergeCell ref="B12:B13"/>
    <mergeCell ref="C12:E12"/>
    <mergeCell ref="L12:N12"/>
    <mergeCell ref="O12:Q12"/>
    <mergeCell ref="F12:H12"/>
    <mergeCell ref="I12:K12"/>
    <mergeCell ref="A143:A154"/>
    <mergeCell ref="A155:A163"/>
    <mergeCell ref="A131:A142"/>
    <mergeCell ref="A119:A130"/>
    <mergeCell ref="A14:A22"/>
  </mergeCells>
  <phoneticPr fontId="37"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2:K210"/>
  <sheetViews>
    <sheetView showGridLines="0" workbookViewId="0">
      <pane xSplit="2" ySplit="13" topLeftCell="C191" activePane="bottomRight" state="frozen"/>
      <selection pane="topRight" activeCell="J40" sqref="J40"/>
      <selection pane="bottomLeft" activeCell="J40" sqref="J40"/>
      <selection pane="bottomRight" activeCell="C205" sqref="C205"/>
    </sheetView>
  </sheetViews>
  <sheetFormatPr baseColWidth="10" defaultColWidth="10.85546875" defaultRowHeight="12.75" x14ac:dyDescent="0.2"/>
  <cols>
    <col min="1" max="1" width="10.85546875" style="3"/>
    <col min="2" max="2" width="13.7109375" style="3" customWidth="1"/>
    <col min="3" max="4" width="17.140625" style="3" customWidth="1"/>
    <col min="5" max="5" width="18.140625" style="3" customWidth="1"/>
    <col min="6" max="16384" width="10.85546875" style="3"/>
  </cols>
  <sheetData>
    <row r="2" spans="1:5" x14ac:dyDescent="0.2">
      <c r="A2" s="204" t="s">
        <v>91</v>
      </c>
      <c r="B2" s="205"/>
      <c r="C2" s="205"/>
      <c r="D2" s="205"/>
      <c r="E2" s="206"/>
    </row>
    <row r="3" spans="1:5" x14ac:dyDescent="0.2">
      <c r="A3" s="207" t="s">
        <v>92</v>
      </c>
      <c r="B3" s="208"/>
      <c r="C3" s="208"/>
      <c r="D3" s="208"/>
      <c r="E3" s="209"/>
    </row>
    <row r="4" spans="1:5" x14ac:dyDescent="0.2">
      <c r="A4" s="207" t="s">
        <v>26</v>
      </c>
      <c r="B4" s="208"/>
      <c r="C4" s="208"/>
      <c r="D4" s="208"/>
      <c r="E4" s="209"/>
    </row>
    <row r="5" spans="1:5" x14ac:dyDescent="0.2">
      <c r="A5" s="207" t="s">
        <v>93</v>
      </c>
      <c r="B5" s="208"/>
      <c r="C5" s="208"/>
      <c r="D5" s="208"/>
      <c r="E5" s="209"/>
    </row>
    <row r="6" spans="1:5" x14ac:dyDescent="0.2">
      <c r="A6" s="16"/>
      <c r="B6" s="17"/>
      <c r="E6" s="18"/>
    </row>
    <row r="7" spans="1:5" ht="12.75" customHeight="1" x14ac:dyDescent="0.2">
      <c r="A7" s="210" t="s">
        <v>94</v>
      </c>
      <c r="B7" s="211"/>
      <c r="C7" s="211"/>
      <c r="D7" s="211"/>
      <c r="E7" s="212"/>
    </row>
    <row r="8" spans="1:5" ht="12.75" customHeight="1" x14ac:dyDescent="0.2">
      <c r="A8" s="210" t="s">
        <v>137</v>
      </c>
      <c r="B8" s="211"/>
      <c r="C8" s="211"/>
      <c r="D8" s="211"/>
      <c r="E8" s="212"/>
    </row>
    <row r="9" spans="1:5" s="19" customFormat="1" ht="12.75" customHeight="1" x14ac:dyDescent="0.25">
      <c r="A9" s="210" t="s">
        <v>241</v>
      </c>
      <c r="B9" s="211"/>
      <c r="C9" s="211"/>
      <c r="D9" s="211"/>
      <c r="E9" s="212"/>
    </row>
    <row r="10" spans="1:5" s="19" customFormat="1" x14ac:dyDescent="0.2">
      <c r="A10" s="105"/>
      <c r="B10" s="106"/>
      <c r="E10" s="20"/>
    </row>
    <row r="11" spans="1:5" x14ac:dyDescent="0.2">
      <c r="A11" s="21"/>
      <c r="B11" s="22"/>
      <c r="C11" s="23"/>
      <c r="D11" s="23"/>
      <c r="E11" s="24"/>
    </row>
    <row r="12" spans="1:5" ht="15" customHeight="1" x14ac:dyDescent="0.2">
      <c r="A12" s="221" t="s">
        <v>95</v>
      </c>
      <c r="B12" s="215" t="s">
        <v>96</v>
      </c>
      <c r="C12" s="217" t="s">
        <v>138</v>
      </c>
      <c r="D12" s="217"/>
      <c r="E12" s="217"/>
    </row>
    <row r="13" spans="1:5" x14ac:dyDescent="0.2">
      <c r="A13" s="222"/>
      <c r="B13" s="216"/>
      <c r="C13" s="109" t="s">
        <v>139</v>
      </c>
      <c r="D13" s="109" t="s">
        <v>122</v>
      </c>
      <c r="E13" s="109" t="s">
        <v>123</v>
      </c>
    </row>
    <row r="14" spans="1:5" x14ac:dyDescent="0.2">
      <c r="A14" s="203">
        <v>2009</v>
      </c>
      <c r="B14" s="107" t="s">
        <v>102</v>
      </c>
      <c r="C14" s="110">
        <v>18.707023794676374</v>
      </c>
      <c r="D14" s="110">
        <v>41.15321036748486</v>
      </c>
      <c r="E14" s="110">
        <v>11.297740565657692</v>
      </c>
    </row>
    <row r="15" spans="1:5" x14ac:dyDescent="0.2">
      <c r="A15" s="203"/>
      <c r="B15" s="107" t="s">
        <v>104</v>
      </c>
      <c r="C15" s="110">
        <v>19.681824458620028</v>
      </c>
      <c r="D15" s="110">
        <v>41.891316722722493</v>
      </c>
      <c r="E15" s="110">
        <v>12.175996154881476</v>
      </c>
    </row>
    <row r="16" spans="1:5" x14ac:dyDescent="0.2">
      <c r="A16" s="203"/>
      <c r="B16" s="107" t="s">
        <v>105</v>
      </c>
      <c r="C16" s="110">
        <v>19.353394194238465</v>
      </c>
      <c r="D16" s="110">
        <v>41.735880455042519</v>
      </c>
      <c r="E16" s="110">
        <v>11.453763619801602</v>
      </c>
    </row>
    <row r="17" spans="1:5" x14ac:dyDescent="0.2">
      <c r="A17" s="203"/>
      <c r="B17" s="107" t="s">
        <v>106</v>
      </c>
      <c r="C17" s="110">
        <v>18.772926049785301</v>
      </c>
      <c r="D17" s="110">
        <v>40.546456621494691</v>
      </c>
      <c r="E17" s="110">
        <v>11.306722367402006</v>
      </c>
    </row>
    <row r="18" spans="1:5" x14ac:dyDescent="0.2">
      <c r="A18" s="203"/>
      <c r="B18" s="107" t="s">
        <v>107</v>
      </c>
      <c r="C18" s="110">
        <v>19.164970770311847</v>
      </c>
      <c r="D18" s="110">
        <v>40.307087975364453</v>
      </c>
      <c r="E18" s="110">
        <v>12.085815564954943</v>
      </c>
    </row>
    <row r="19" spans="1:5" x14ac:dyDescent="0.2">
      <c r="A19" s="203"/>
      <c r="B19" s="107" t="s">
        <v>108</v>
      </c>
      <c r="C19" s="110">
        <v>20.547381628650125</v>
      </c>
      <c r="D19" s="110">
        <v>42.297074029863339</v>
      </c>
      <c r="E19" s="110">
        <v>12.430668227295957</v>
      </c>
    </row>
    <row r="20" spans="1:5" x14ac:dyDescent="0.2">
      <c r="A20" s="203"/>
      <c r="B20" s="107" t="s">
        <v>109</v>
      </c>
      <c r="C20" s="110">
        <v>18.576633654877668</v>
      </c>
      <c r="D20" s="110">
        <v>38.90362089704648</v>
      </c>
      <c r="E20" s="110">
        <v>11.44735860891069</v>
      </c>
    </row>
    <row r="21" spans="1:5" x14ac:dyDescent="0.2">
      <c r="A21" s="203"/>
      <c r="B21" s="107" t="s">
        <v>110</v>
      </c>
      <c r="C21" s="110">
        <v>18.085136696585209</v>
      </c>
      <c r="D21" s="110">
        <v>39.887606252040776</v>
      </c>
      <c r="E21" s="110">
        <v>10.894072257991745</v>
      </c>
    </row>
    <row r="22" spans="1:5" x14ac:dyDescent="0.2">
      <c r="A22" s="203"/>
      <c r="B22" s="107" t="s">
        <v>111</v>
      </c>
      <c r="C22" s="110">
        <v>17.424803034331884</v>
      </c>
      <c r="D22" s="110">
        <v>38.533828994389083</v>
      </c>
      <c r="E22" s="110">
        <v>10.526201495921342</v>
      </c>
    </row>
    <row r="23" spans="1:5" x14ac:dyDescent="0.2">
      <c r="A23" s="203">
        <v>2010</v>
      </c>
      <c r="B23" s="107" t="s">
        <v>112</v>
      </c>
      <c r="C23" s="110">
        <v>16.785010819991381</v>
      </c>
      <c r="D23" s="110">
        <v>36.940807788221832</v>
      </c>
      <c r="E23" s="110">
        <v>10.188694390216201</v>
      </c>
    </row>
    <row r="24" spans="1:5" x14ac:dyDescent="0.2">
      <c r="A24" s="203"/>
      <c r="B24" s="107" t="s">
        <v>113</v>
      </c>
      <c r="C24" s="110">
        <v>19.095750196904497</v>
      </c>
      <c r="D24" s="110">
        <v>38.053638190023023</v>
      </c>
      <c r="E24" s="110">
        <v>12.693541964722741</v>
      </c>
    </row>
    <row r="25" spans="1:5" x14ac:dyDescent="0.2">
      <c r="A25" s="203"/>
      <c r="B25" s="107" t="s">
        <v>114</v>
      </c>
      <c r="C25" s="110">
        <v>17.041853476777927</v>
      </c>
      <c r="D25" s="110">
        <v>36.720151421000139</v>
      </c>
      <c r="E25" s="110">
        <v>10.35027677982557</v>
      </c>
    </row>
    <row r="26" spans="1:5" x14ac:dyDescent="0.2">
      <c r="A26" s="203"/>
      <c r="B26" s="107" t="s">
        <v>102</v>
      </c>
      <c r="C26" s="110">
        <v>17.0113555833479</v>
      </c>
      <c r="D26" s="110">
        <v>35.480259402556854</v>
      </c>
      <c r="E26" s="110">
        <v>10.657571420799641</v>
      </c>
    </row>
    <row r="27" spans="1:5" x14ac:dyDescent="0.2">
      <c r="A27" s="203"/>
      <c r="B27" s="107" t="s">
        <v>104</v>
      </c>
      <c r="C27" s="110">
        <v>17.199222515715</v>
      </c>
      <c r="D27" s="110">
        <v>37.579795625105653</v>
      </c>
      <c r="E27" s="110">
        <v>10.459578854221242</v>
      </c>
    </row>
    <row r="28" spans="1:5" x14ac:dyDescent="0.2">
      <c r="A28" s="203"/>
      <c r="B28" s="107" t="s">
        <v>105</v>
      </c>
      <c r="C28" s="110">
        <v>18.747255536429758</v>
      </c>
      <c r="D28" s="110">
        <v>37.786369990380457</v>
      </c>
      <c r="E28" s="110">
        <v>11.640598818233773</v>
      </c>
    </row>
    <row r="29" spans="1:5" x14ac:dyDescent="0.2">
      <c r="A29" s="203"/>
      <c r="B29" s="107" t="s">
        <v>106</v>
      </c>
      <c r="C29" s="110">
        <v>19.28367861459078</v>
      </c>
      <c r="D29" s="110">
        <v>38.463837657398187</v>
      </c>
      <c r="E29" s="110">
        <v>12.291389985943006</v>
      </c>
    </row>
    <row r="30" spans="1:5" x14ac:dyDescent="0.2">
      <c r="A30" s="203"/>
      <c r="B30" s="107" t="s">
        <v>107</v>
      </c>
      <c r="C30" s="110">
        <v>18.478641060439028</v>
      </c>
      <c r="D30" s="110">
        <v>37.383825409866105</v>
      </c>
      <c r="E30" s="110">
        <v>11.378438487279686</v>
      </c>
    </row>
    <row r="31" spans="1:5" x14ac:dyDescent="0.2">
      <c r="A31" s="203"/>
      <c r="B31" s="107" t="s">
        <v>108</v>
      </c>
      <c r="C31" s="110">
        <v>18.774362739942987</v>
      </c>
      <c r="D31" s="110">
        <v>37.813736351304279</v>
      </c>
      <c r="E31" s="110">
        <v>11.637085634424253</v>
      </c>
    </row>
    <row r="32" spans="1:5" x14ac:dyDescent="0.2">
      <c r="A32" s="203"/>
      <c r="B32" s="107" t="s">
        <v>109</v>
      </c>
      <c r="C32" s="110">
        <v>18.779404420651215</v>
      </c>
      <c r="D32" s="110">
        <v>36.804484883015583</v>
      </c>
      <c r="E32" s="110">
        <v>11.900176794989557</v>
      </c>
    </row>
    <row r="33" spans="1:5" x14ac:dyDescent="0.2">
      <c r="A33" s="203"/>
      <c r="B33" s="107" t="s">
        <v>110</v>
      </c>
      <c r="C33" s="110">
        <v>18.083922042257509</v>
      </c>
      <c r="D33" s="110">
        <v>36.297230502820582</v>
      </c>
      <c r="E33" s="110">
        <v>11.535588536675592</v>
      </c>
    </row>
    <row r="34" spans="1:5" x14ac:dyDescent="0.2">
      <c r="A34" s="203"/>
      <c r="B34" s="107" t="s">
        <v>111</v>
      </c>
      <c r="C34" s="110">
        <v>16.745299038622868</v>
      </c>
      <c r="D34" s="110">
        <v>35.24391625441298</v>
      </c>
      <c r="E34" s="110">
        <v>10.721314128105512</v>
      </c>
    </row>
    <row r="35" spans="1:5" x14ac:dyDescent="0.2">
      <c r="A35" s="203">
        <v>2011</v>
      </c>
      <c r="B35" s="107" t="s">
        <v>112</v>
      </c>
      <c r="C35" s="110">
        <v>17.43646284390061</v>
      </c>
      <c r="D35" s="110">
        <v>35.819369781079061</v>
      </c>
      <c r="E35" s="110">
        <v>10.648550849172102</v>
      </c>
    </row>
    <row r="36" spans="1:5" x14ac:dyDescent="0.2">
      <c r="A36" s="203"/>
      <c r="B36" s="107" t="s">
        <v>113</v>
      </c>
      <c r="C36" s="110">
        <v>18.157754851638288</v>
      </c>
      <c r="D36" s="110">
        <v>37.026046906363703</v>
      </c>
      <c r="E36" s="110">
        <v>10.498538276792759</v>
      </c>
    </row>
    <row r="37" spans="1:5" x14ac:dyDescent="0.2">
      <c r="A37" s="203"/>
      <c r="B37" s="107" t="s">
        <v>114</v>
      </c>
      <c r="C37" s="110">
        <v>16.627718178473909</v>
      </c>
      <c r="D37" s="110">
        <v>35.290120561706402</v>
      </c>
      <c r="E37" s="110">
        <v>9.8148043236544797</v>
      </c>
    </row>
    <row r="38" spans="1:5" x14ac:dyDescent="0.2">
      <c r="A38" s="203"/>
      <c r="B38" s="107" t="s">
        <v>102</v>
      </c>
      <c r="C38" s="110">
        <v>17.544652060196086</v>
      </c>
      <c r="D38" s="110">
        <v>36.308263413478109</v>
      </c>
      <c r="E38" s="110">
        <v>10.350197839445009</v>
      </c>
    </row>
    <row r="39" spans="1:5" x14ac:dyDescent="0.2">
      <c r="A39" s="203"/>
      <c r="B39" s="107" t="s">
        <v>104</v>
      </c>
      <c r="C39" s="110">
        <v>17.636336059660824</v>
      </c>
      <c r="D39" s="110">
        <v>36.570558265474425</v>
      </c>
      <c r="E39" s="110">
        <v>10.241221078749719</v>
      </c>
    </row>
    <row r="40" spans="1:5" x14ac:dyDescent="0.2">
      <c r="A40" s="203"/>
      <c r="B40" s="107" t="s">
        <v>105</v>
      </c>
      <c r="C40" s="110">
        <v>18.426462941808925</v>
      </c>
      <c r="D40" s="110">
        <v>38.101786449908282</v>
      </c>
      <c r="E40" s="110">
        <v>10.381977198542584</v>
      </c>
    </row>
    <row r="41" spans="1:5" x14ac:dyDescent="0.2">
      <c r="A41" s="203"/>
      <c r="B41" s="107" t="s">
        <v>106</v>
      </c>
      <c r="C41" s="110">
        <v>18.710498148025632</v>
      </c>
      <c r="D41" s="110">
        <v>38.540328408366143</v>
      </c>
      <c r="E41" s="110">
        <v>10.645547025472412</v>
      </c>
    </row>
    <row r="42" spans="1:5" x14ac:dyDescent="0.2">
      <c r="A42" s="203"/>
      <c r="B42" s="107" t="s">
        <v>107</v>
      </c>
      <c r="C42" s="110">
        <v>18.693736658702491</v>
      </c>
      <c r="D42" s="110">
        <v>37.314518891446731</v>
      </c>
      <c r="E42" s="110">
        <v>11.047633627011482</v>
      </c>
    </row>
    <row r="43" spans="1:5" x14ac:dyDescent="0.2">
      <c r="A43" s="203"/>
      <c r="B43" s="107" t="s">
        <v>108</v>
      </c>
      <c r="C43" s="110">
        <v>18.019787356638645</v>
      </c>
      <c r="D43" s="110">
        <v>36.612909943766134</v>
      </c>
      <c r="E43" s="110">
        <v>10.501411688266586</v>
      </c>
    </row>
    <row r="44" spans="1:5" x14ac:dyDescent="0.2">
      <c r="A44" s="203"/>
      <c r="B44" s="107" t="s">
        <v>109</v>
      </c>
      <c r="C44" s="110">
        <v>17.452581298821677</v>
      </c>
      <c r="D44" s="110">
        <v>36.474923489094778</v>
      </c>
      <c r="E44" s="110">
        <v>10.061761027023699</v>
      </c>
    </row>
    <row r="45" spans="1:5" x14ac:dyDescent="0.2">
      <c r="A45" s="203"/>
      <c r="B45" s="107" t="s">
        <v>110</v>
      </c>
      <c r="C45" s="110">
        <v>15.809528931757974</v>
      </c>
      <c r="D45" s="110">
        <v>32.272243261689631</v>
      </c>
      <c r="E45" s="110">
        <v>9.6787242473743706</v>
      </c>
    </row>
    <row r="46" spans="1:5" x14ac:dyDescent="0.2">
      <c r="A46" s="203"/>
      <c r="B46" s="107" t="s">
        <v>111</v>
      </c>
      <c r="C46" s="110">
        <v>15.619161391611813</v>
      </c>
      <c r="D46" s="110">
        <v>34.081044852787947</v>
      </c>
      <c r="E46" s="110">
        <v>9.2886666998895571</v>
      </c>
    </row>
    <row r="47" spans="1:5" x14ac:dyDescent="0.2">
      <c r="A47" s="203">
        <v>2012</v>
      </c>
      <c r="B47" s="107" t="s">
        <v>112</v>
      </c>
      <c r="C47" s="110">
        <v>16.442945138168607</v>
      </c>
      <c r="D47" s="110">
        <v>33.003493308694807</v>
      </c>
      <c r="E47" s="110">
        <v>10.027958312281706</v>
      </c>
    </row>
    <row r="48" spans="1:5" x14ac:dyDescent="0.2">
      <c r="A48" s="203"/>
      <c r="B48" s="107" t="s">
        <v>113</v>
      </c>
      <c r="C48" s="110">
        <v>16.192724894471358</v>
      </c>
      <c r="D48" s="110">
        <v>31.701936409449438</v>
      </c>
      <c r="E48" s="110">
        <v>9.456490814312259</v>
      </c>
    </row>
    <row r="49" spans="1:5" x14ac:dyDescent="0.2">
      <c r="A49" s="203"/>
      <c r="B49" s="107" t="s">
        <v>114</v>
      </c>
      <c r="C49" s="110">
        <v>15.50599863922556</v>
      </c>
      <c r="D49" s="110">
        <v>30.354223930054552</v>
      </c>
      <c r="E49" s="110">
        <v>9.1754405717373686</v>
      </c>
    </row>
    <row r="50" spans="1:5" x14ac:dyDescent="0.2">
      <c r="A50" s="203"/>
      <c r="B50" s="107" t="s">
        <v>102</v>
      </c>
      <c r="C50" s="110">
        <v>15.803273203626453</v>
      </c>
      <c r="D50" s="110">
        <v>29.850921814423764</v>
      </c>
      <c r="E50" s="110">
        <v>9.6206308500968802</v>
      </c>
    </row>
    <row r="51" spans="1:5" x14ac:dyDescent="0.2">
      <c r="A51" s="203"/>
      <c r="B51" s="107" t="s">
        <v>104</v>
      </c>
      <c r="C51" s="110">
        <v>16.53356720733214</v>
      </c>
      <c r="D51" s="110">
        <v>30.552407661301352</v>
      </c>
      <c r="E51" s="110">
        <v>10.060174600899368</v>
      </c>
    </row>
    <row r="52" spans="1:5" x14ac:dyDescent="0.2">
      <c r="A52" s="203"/>
      <c r="B52" s="107" t="s">
        <v>105</v>
      </c>
      <c r="C52" s="110">
        <v>15.369344682100925</v>
      </c>
      <c r="D52" s="110">
        <v>28.542852360123472</v>
      </c>
      <c r="E52" s="110">
        <v>9.4325638762671904</v>
      </c>
    </row>
    <row r="53" spans="1:5" x14ac:dyDescent="0.2">
      <c r="A53" s="203"/>
      <c r="B53" s="107" t="s">
        <v>106</v>
      </c>
      <c r="C53" s="110">
        <v>15.53127221037467</v>
      </c>
      <c r="D53" s="110">
        <v>27.310346583846989</v>
      </c>
      <c r="E53" s="110">
        <v>10.150590385868057</v>
      </c>
    </row>
    <row r="54" spans="1:5" x14ac:dyDescent="0.2">
      <c r="A54" s="203"/>
      <c r="B54" s="107" t="s">
        <v>107</v>
      </c>
      <c r="C54" s="110">
        <v>15.69439283664954</v>
      </c>
      <c r="D54" s="110">
        <v>27.19603051248583</v>
      </c>
      <c r="E54" s="110">
        <v>10.466236820542751</v>
      </c>
    </row>
    <row r="55" spans="1:5" x14ac:dyDescent="0.2">
      <c r="A55" s="203"/>
      <c r="B55" s="107" t="s">
        <v>108</v>
      </c>
      <c r="C55" s="110">
        <v>14.982725995057338</v>
      </c>
      <c r="D55" s="110">
        <v>26.072423903273645</v>
      </c>
      <c r="E55" s="110">
        <v>9.6164687733788146</v>
      </c>
    </row>
    <row r="56" spans="1:5" x14ac:dyDescent="0.2">
      <c r="A56" s="203"/>
      <c r="B56" s="107" t="s">
        <v>109</v>
      </c>
      <c r="C56" s="110">
        <v>14.640388740180091</v>
      </c>
      <c r="D56" s="110">
        <v>25.122161368422379</v>
      </c>
      <c r="E56" s="110">
        <v>9.9414961466045124</v>
      </c>
    </row>
    <row r="57" spans="1:5" x14ac:dyDescent="0.2">
      <c r="A57" s="203"/>
      <c r="B57" s="107" t="s">
        <v>110</v>
      </c>
      <c r="C57" s="110">
        <v>14.739440480553737</v>
      </c>
      <c r="D57" s="110">
        <v>26.003729443120381</v>
      </c>
      <c r="E57" s="110">
        <v>9.7546270299151363</v>
      </c>
    </row>
    <row r="58" spans="1:5" x14ac:dyDescent="0.2">
      <c r="A58" s="203"/>
      <c r="B58" s="107" t="s">
        <v>111</v>
      </c>
      <c r="C58" s="110">
        <v>13.665452299313911</v>
      </c>
      <c r="D58" s="110">
        <v>25.010556979237947</v>
      </c>
      <c r="E58" s="110">
        <v>9.2895530256244996</v>
      </c>
    </row>
    <row r="59" spans="1:5" x14ac:dyDescent="0.2">
      <c r="A59" s="203">
        <v>2013</v>
      </c>
      <c r="B59" s="107" t="s">
        <v>112</v>
      </c>
      <c r="C59" s="110">
        <v>13.608779953658544</v>
      </c>
      <c r="D59" s="110">
        <v>23.223176522366483</v>
      </c>
      <c r="E59" s="110">
        <v>9.1335476465632137</v>
      </c>
    </row>
    <row r="60" spans="1:5" x14ac:dyDescent="0.2">
      <c r="A60" s="203"/>
      <c r="B60" s="107" t="s">
        <v>113</v>
      </c>
      <c r="C60" s="110">
        <v>14.120579146551234</v>
      </c>
      <c r="D60" s="110">
        <v>23.271759316845319</v>
      </c>
      <c r="E60" s="110">
        <v>9.8521947324440831</v>
      </c>
    </row>
    <row r="61" spans="1:5" x14ac:dyDescent="0.2">
      <c r="A61" s="203"/>
      <c r="B61" s="107" t="s">
        <v>114</v>
      </c>
      <c r="C61" s="110">
        <v>13.45688040563941</v>
      </c>
      <c r="D61" s="110">
        <v>22.906610425049305</v>
      </c>
      <c r="E61" s="110">
        <v>8.9484871445061724</v>
      </c>
    </row>
    <row r="62" spans="1:5" x14ac:dyDescent="0.2">
      <c r="A62" s="203"/>
      <c r="B62" s="107" t="s">
        <v>102</v>
      </c>
      <c r="C62" s="110">
        <v>14.381052271640707</v>
      </c>
      <c r="D62" s="110">
        <v>23.772182648843309</v>
      </c>
      <c r="E62" s="110">
        <v>10.150744413764363</v>
      </c>
    </row>
    <row r="63" spans="1:5" x14ac:dyDescent="0.2">
      <c r="A63" s="203"/>
      <c r="B63" s="107" t="s">
        <v>104</v>
      </c>
      <c r="C63" s="110">
        <v>13.835087853763891</v>
      </c>
      <c r="D63" s="110">
        <v>23.118840635482705</v>
      </c>
      <c r="E63" s="110">
        <v>9.316145950452194</v>
      </c>
    </row>
    <row r="64" spans="1:5" x14ac:dyDescent="0.2">
      <c r="A64" s="203"/>
      <c r="B64" s="107" t="s">
        <v>105</v>
      </c>
      <c r="C64" s="110">
        <v>14.457798778308861</v>
      </c>
      <c r="D64" s="110">
        <v>24.189948731124815</v>
      </c>
      <c r="E64" s="110">
        <v>9.6383251939279493</v>
      </c>
    </row>
    <row r="65" spans="1:5" x14ac:dyDescent="0.2">
      <c r="A65" s="203"/>
      <c r="B65" s="107" t="s">
        <v>106</v>
      </c>
      <c r="C65" s="110">
        <v>14.063505118659192</v>
      </c>
      <c r="D65" s="110">
        <v>23.62368724657097</v>
      </c>
      <c r="E65" s="110">
        <v>9.2222003544883631</v>
      </c>
    </row>
    <row r="66" spans="1:5" x14ac:dyDescent="0.2">
      <c r="A66" s="203"/>
      <c r="B66" s="107" t="s">
        <v>107</v>
      </c>
      <c r="C66" s="110">
        <v>14.731224846375362</v>
      </c>
      <c r="D66" s="110">
        <v>23.928973563370324</v>
      </c>
      <c r="E66" s="110">
        <v>10.051583422151062</v>
      </c>
    </row>
    <row r="67" spans="1:5" x14ac:dyDescent="0.2">
      <c r="A67" s="203"/>
      <c r="B67" s="107" t="s">
        <v>108</v>
      </c>
      <c r="C67" s="110">
        <v>13.618810882914348</v>
      </c>
      <c r="D67" s="110">
        <v>23.059226958066407</v>
      </c>
      <c r="E67" s="110">
        <v>8.6927700801983185</v>
      </c>
    </row>
    <row r="68" spans="1:5" x14ac:dyDescent="0.2">
      <c r="A68" s="203"/>
      <c r="B68" s="107" t="s">
        <v>109</v>
      </c>
      <c r="C68" s="110">
        <v>13.265012136913439</v>
      </c>
      <c r="D68" s="110">
        <v>21.844916902340458</v>
      </c>
      <c r="E68" s="110">
        <v>8.9665703126074838</v>
      </c>
    </row>
    <row r="69" spans="1:5" x14ac:dyDescent="0.2">
      <c r="A69" s="203"/>
      <c r="B69" s="107" t="s">
        <v>110</v>
      </c>
      <c r="C69" s="110">
        <v>12.485381525732461</v>
      </c>
      <c r="D69" s="110">
        <v>20.759139038649238</v>
      </c>
      <c r="E69" s="110">
        <v>8.3755640859747942</v>
      </c>
    </row>
    <row r="70" spans="1:5" x14ac:dyDescent="0.2">
      <c r="A70" s="203"/>
      <c r="B70" s="107" t="s">
        <v>111</v>
      </c>
      <c r="C70" s="110">
        <v>12.763436221202259</v>
      </c>
      <c r="D70" s="110">
        <v>21.630464317192928</v>
      </c>
      <c r="E70" s="110">
        <v>8.5919764256771956</v>
      </c>
    </row>
    <row r="71" spans="1:5" x14ac:dyDescent="0.2">
      <c r="A71" s="203">
        <v>2014</v>
      </c>
      <c r="B71" s="107" t="s">
        <v>112</v>
      </c>
      <c r="C71" s="110">
        <v>13.481088689945715</v>
      </c>
      <c r="D71" s="110">
        <v>20.986495463137821</v>
      </c>
      <c r="E71" s="110">
        <v>9.3755997121951289</v>
      </c>
    </row>
    <row r="72" spans="1:5" x14ac:dyDescent="0.2">
      <c r="A72" s="203"/>
      <c r="B72" s="107" t="s">
        <v>113</v>
      </c>
      <c r="C72" s="110">
        <v>12.783492964578866</v>
      </c>
      <c r="D72" s="110">
        <v>20.339376258908029</v>
      </c>
      <c r="E72" s="110">
        <v>8.6704274768670224</v>
      </c>
    </row>
    <row r="73" spans="1:5" x14ac:dyDescent="0.2">
      <c r="A73" s="203"/>
      <c r="B73" s="107" t="s">
        <v>114</v>
      </c>
      <c r="C73" s="110">
        <v>12.593511619054354</v>
      </c>
      <c r="D73" s="110">
        <v>21.686673892591791</v>
      </c>
      <c r="E73" s="110">
        <v>8.1884859458042225</v>
      </c>
    </row>
    <row r="74" spans="1:5" x14ac:dyDescent="0.2">
      <c r="A74" s="203"/>
      <c r="B74" s="107" t="s">
        <v>102</v>
      </c>
      <c r="C74" s="110">
        <v>13.24595680032821</v>
      </c>
      <c r="D74" s="110">
        <v>23.07539510595695</v>
      </c>
      <c r="E74" s="110">
        <v>8.266866107995023</v>
      </c>
    </row>
    <row r="75" spans="1:5" x14ac:dyDescent="0.2">
      <c r="A75" s="203"/>
      <c r="B75" s="107" t="s">
        <v>104</v>
      </c>
      <c r="C75" s="110">
        <v>13.805196783734333</v>
      </c>
      <c r="D75" s="110">
        <v>22.878726890454963</v>
      </c>
      <c r="E75" s="110">
        <v>8.9805233655037231</v>
      </c>
    </row>
    <row r="76" spans="1:5" x14ac:dyDescent="0.2">
      <c r="A76" s="203"/>
      <c r="B76" s="107" t="s">
        <v>105</v>
      </c>
      <c r="C76" s="110">
        <v>12.623394914447857</v>
      </c>
      <c r="D76" s="110">
        <v>20.34791817309825</v>
      </c>
      <c r="E76" s="110">
        <v>8.4241787063896645</v>
      </c>
    </row>
    <row r="77" spans="1:5" x14ac:dyDescent="0.2">
      <c r="A77" s="203"/>
      <c r="B77" s="107" t="s">
        <v>106</v>
      </c>
      <c r="C77" s="110">
        <v>13.029696538489818</v>
      </c>
      <c r="D77" s="110">
        <v>22.62433090568933</v>
      </c>
      <c r="E77" s="110">
        <v>7.9720386718015597</v>
      </c>
    </row>
    <row r="78" spans="1:5" x14ac:dyDescent="0.2">
      <c r="A78" s="203"/>
      <c r="B78" s="107" t="s">
        <v>107</v>
      </c>
      <c r="C78" s="110">
        <v>12.725349203755124</v>
      </c>
      <c r="D78" s="110">
        <v>23.013679350748955</v>
      </c>
      <c r="E78" s="110">
        <v>7.6602850461722634</v>
      </c>
    </row>
    <row r="79" spans="1:5" x14ac:dyDescent="0.2">
      <c r="A79" s="203"/>
      <c r="B79" s="107" t="s">
        <v>108</v>
      </c>
      <c r="C79" s="110">
        <v>12.787284102905016</v>
      </c>
      <c r="D79" s="110">
        <v>24.158760307131409</v>
      </c>
      <c r="E79" s="110">
        <v>7.4040569977554984</v>
      </c>
    </row>
    <row r="80" spans="1:5" x14ac:dyDescent="0.2">
      <c r="A80" s="203"/>
      <c r="B80" s="107" t="s">
        <v>109</v>
      </c>
      <c r="C80" s="110">
        <v>13.465876340551453</v>
      </c>
      <c r="D80" s="110">
        <v>25.409947514648028</v>
      </c>
      <c r="E80" s="110">
        <v>7.7851524874777285</v>
      </c>
    </row>
    <row r="81" spans="1:5" x14ac:dyDescent="0.2">
      <c r="A81" s="203"/>
      <c r="B81" s="107" t="s">
        <v>110</v>
      </c>
      <c r="C81" s="110">
        <v>13.040770752066983</v>
      </c>
      <c r="D81" s="110">
        <v>23.795818365317231</v>
      </c>
      <c r="E81" s="110">
        <v>8.0076082328532117</v>
      </c>
    </row>
    <row r="82" spans="1:5" x14ac:dyDescent="0.2">
      <c r="A82" s="203"/>
      <c r="B82" s="107" t="s">
        <v>111</v>
      </c>
      <c r="C82" s="110">
        <v>12.335629282263913</v>
      </c>
      <c r="D82" s="110">
        <v>24.461686529727292</v>
      </c>
      <c r="E82" s="110">
        <v>7.1197469114233511</v>
      </c>
    </row>
    <row r="83" spans="1:5" x14ac:dyDescent="0.2">
      <c r="A83" s="203">
        <v>2015</v>
      </c>
      <c r="B83" s="107" t="s">
        <v>112</v>
      </c>
      <c r="C83" s="110">
        <v>12.081606734020404</v>
      </c>
      <c r="D83" s="110">
        <v>23.063859011700629</v>
      </c>
      <c r="E83" s="110">
        <v>7.2174386083370932</v>
      </c>
    </row>
    <row r="84" spans="1:5" x14ac:dyDescent="0.2">
      <c r="A84" s="203"/>
      <c r="B84" s="107" t="s">
        <v>113</v>
      </c>
      <c r="C84" s="110">
        <v>12.890884247392462</v>
      </c>
      <c r="D84" s="110">
        <v>23.564850030462168</v>
      </c>
      <c r="E84" s="110">
        <v>7.5032096193684392</v>
      </c>
    </row>
    <row r="85" spans="1:5" x14ac:dyDescent="0.2">
      <c r="A85" s="203"/>
      <c r="B85" s="107" t="s">
        <v>114</v>
      </c>
      <c r="C85" s="110">
        <v>13.059312163784384</v>
      </c>
      <c r="D85" s="110">
        <v>23.819473151415075</v>
      </c>
      <c r="E85" s="110">
        <v>7.9183690658416044</v>
      </c>
    </row>
    <row r="86" spans="1:5" x14ac:dyDescent="0.2">
      <c r="A86" s="203"/>
      <c r="B86" s="107" t="s">
        <v>102</v>
      </c>
      <c r="C86" s="110">
        <v>13.165372508963399</v>
      </c>
      <c r="D86" s="110">
        <v>24.485532125379457</v>
      </c>
      <c r="E86" s="110">
        <v>7.5437733672438556</v>
      </c>
    </row>
    <row r="87" spans="1:5" x14ac:dyDescent="0.2">
      <c r="A87" s="203"/>
      <c r="B87" s="107" t="s">
        <v>104</v>
      </c>
      <c r="C87" s="110">
        <v>13.792470138146715</v>
      </c>
      <c r="D87" s="110">
        <v>25.178426030377171</v>
      </c>
      <c r="E87" s="110">
        <v>7.9403072691756753</v>
      </c>
    </row>
    <row r="88" spans="1:5" x14ac:dyDescent="0.2">
      <c r="A88" s="203"/>
      <c r="B88" s="107" t="s">
        <v>105</v>
      </c>
      <c r="C88" s="110">
        <v>12.978317335490209</v>
      </c>
      <c r="D88" s="110">
        <v>23.33880448978914</v>
      </c>
      <c r="E88" s="110">
        <v>7.6162256297944584</v>
      </c>
    </row>
    <row r="89" spans="1:5" x14ac:dyDescent="0.2">
      <c r="A89" s="203"/>
      <c r="B89" s="107" t="s">
        <v>106</v>
      </c>
      <c r="C89" s="110">
        <v>12.945667869497576</v>
      </c>
      <c r="D89" s="110">
        <v>22.741356945092818</v>
      </c>
      <c r="E89" s="110">
        <v>7.7611302501386525</v>
      </c>
    </row>
    <row r="90" spans="1:5" x14ac:dyDescent="0.2">
      <c r="A90" s="203"/>
      <c r="B90" s="107" t="s">
        <v>107</v>
      </c>
      <c r="C90" s="110">
        <v>12.735115551457616</v>
      </c>
      <c r="D90" s="110">
        <v>22.632358019194783</v>
      </c>
      <c r="E90" s="110">
        <v>7.831939165899497</v>
      </c>
    </row>
    <row r="91" spans="1:5" x14ac:dyDescent="0.2">
      <c r="A91" s="203"/>
      <c r="B91" s="107" t="s">
        <v>108</v>
      </c>
      <c r="C91" s="110">
        <v>12.95447132902896</v>
      </c>
      <c r="D91" s="110">
        <v>22.541716804603048</v>
      </c>
      <c r="E91" s="110">
        <v>7.8939688407071591</v>
      </c>
    </row>
    <row r="92" spans="1:5" x14ac:dyDescent="0.2">
      <c r="A92" s="203"/>
      <c r="B92" s="107" t="s">
        <v>109</v>
      </c>
      <c r="C92" s="110">
        <v>12.428788226733115</v>
      </c>
      <c r="D92" s="110">
        <v>21.512524931840847</v>
      </c>
      <c r="E92" s="110">
        <v>7.9531573858678986</v>
      </c>
    </row>
    <row r="93" spans="1:5" x14ac:dyDescent="0.2">
      <c r="A93" s="203"/>
      <c r="B93" s="107" t="s">
        <v>110</v>
      </c>
      <c r="C93" s="110">
        <v>11.768451983153922</v>
      </c>
      <c r="D93" s="110">
        <v>21.212581082537024</v>
      </c>
      <c r="E93" s="110">
        <v>7.0484480147500621</v>
      </c>
    </row>
    <row r="94" spans="1:5" x14ac:dyDescent="0.2">
      <c r="A94" s="203"/>
      <c r="B94" s="107" t="s">
        <v>111</v>
      </c>
      <c r="C94" s="110">
        <v>11.320286716508123</v>
      </c>
      <c r="D94" s="110">
        <v>22.105919647516455</v>
      </c>
      <c r="E94" s="110">
        <v>6.7340225401569267</v>
      </c>
    </row>
    <row r="95" spans="1:5" x14ac:dyDescent="0.2">
      <c r="A95" s="203">
        <v>2016</v>
      </c>
      <c r="B95" s="107" t="s">
        <v>112</v>
      </c>
      <c r="C95" s="110">
        <v>11.241701674955994</v>
      </c>
      <c r="D95" s="110">
        <v>20.868697988936134</v>
      </c>
      <c r="E95" s="110">
        <v>6.8836844482976387</v>
      </c>
    </row>
    <row r="96" spans="1:5" x14ac:dyDescent="0.2">
      <c r="A96" s="203"/>
      <c r="B96" s="107" t="s">
        <v>113</v>
      </c>
      <c r="C96" s="110">
        <v>12.869813193042162</v>
      </c>
      <c r="D96" s="110">
        <v>22.68396318386073</v>
      </c>
      <c r="E96" s="110">
        <v>7.8897064248155679</v>
      </c>
    </row>
    <row r="97" spans="1:5" x14ac:dyDescent="0.2">
      <c r="A97" s="203"/>
      <c r="B97" s="107" t="s">
        <v>114</v>
      </c>
      <c r="C97" s="110">
        <v>12.401645770180219</v>
      </c>
      <c r="D97" s="110">
        <v>22.725272098445544</v>
      </c>
      <c r="E97" s="110">
        <v>7.5568580165845418</v>
      </c>
    </row>
    <row r="98" spans="1:5" x14ac:dyDescent="0.2">
      <c r="A98" s="203"/>
      <c r="B98" s="107" t="s">
        <v>102</v>
      </c>
      <c r="C98" s="110">
        <v>12.328822262671485</v>
      </c>
      <c r="D98" s="110">
        <v>22.690335203217522</v>
      </c>
      <c r="E98" s="110">
        <v>7.4186077467294567</v>
      </c>
    </row>
    <row r="99" spans="1:5" x14ac:dyDescent="0.2">
      <c r="A99" s="203"/>
      <c r="B99" s="107" t="s">
        <v>104</v>
      </c>
      <c r="C99" s="110">
        <v>12.44275543055624</v>
      </c>
      <c r="D99" s="110">
        <v>22.309609671688378</v>
      </c>
      <c r="E99" s="110">
        <v>7.6942652911884055</v>
      </c>
    </row>
    <row r="100" spans="1:5" x14ac:dyDescent="0.2">
      <c r="A100" s="203"/>
      <c r="B100" s="107" t="s">
        <v>105</v>
      </c>
      <c r="C100" s="110">
        <v>12.549337473843941</v>
      </c>
      <c r="D100" s="110">
        <v>22.373276593598764</v>
      </c>
      <c r="E100" s="110">
        <v>7.6891890801401548</v>
      </c>
    </row>
    <row r="101" spans="1:5" x14ac:dyDescent="0.2">
      <c r="A101" s="203"/>
      <c r="B101" s="107" t="s">
        <v>106</v>
      </c>
      <c r="C101" s="110">
        <v>12.711895384745345</v>
      </c>
      <c r="D101" s="110">
        <v>22.724188187542143</v>
      </c>
      <c r="E101" s="110">
        <v>8.0472525353656845</v>
      </c>
    </row>
    <row r="102" spans="1:5" x14ac:dyDescent="0.2">
      <c r="A102" s="203"/>
      <c r="B102" s="107" t="s">
        <v>107</v>
      </c>
      <c r="C102" s="110">
        <v>11.877390754377606</v>
      </c>
      <c r="D102" s="110">
        <v>20.589809524586762</v>
      </c>
      <c r="E102" s="110">
        <v>7.8480390513458884</v>
      </c>
    </row>
    <row r="103" spans="1:5" x14ac:dyDescent="0.2">
      <c r="A103" s="203"/>
      <c r="B103" s="107" t="s">
        <v>108</v>
      </c>
      <c r="C103" s="110">
        <v>12.73324480009709</v>
      </c>
      <c r="D103" s="110">
        <v>21.723883841827714</v>
      </c>
      <c r="E103" s="110">
        <v>8.0540198222359507</v>
      </c>
    </row>
    <row r="104" spans="1:5" x14ac:dyDescent="0.2">
      <c r="A104" s="203"/>
      <c r="B104" s="107" t="s">
        <v>109</v>
      </c>
      <c r="C104" s="110">
        <v>13.069415074347839</v>
      </c>
      <c r="D104" s="110">
        <v>22.336193558780728</v>
      </c>
      <c r="E104" s="110">
        <v>8.2275907830631176</v>
      </c>
    </row>
    <row r="105" spans="1:5" x14ac:dyDescent="0.2">
      <c r="A105" s="203"/>
      <c r="B105" s="107" t="s">
        <v>110</v>
      </c>
      <c r="C105" s="110">
        <v>12.180443732728371</v>
      </c>
      <c r="D105" s="110">
        <v>21.410532119328114</v>
      </c>
      <c r="E105" s="110">
        <v>7.7436287929068408</v>
      </c>
    </row>
    <row r="106" spans="1:5" x14ac:dyDescent="0.2">
      <c r="A106" s="203"/>
      <c r="B106" s="107" t="s">
        <v>111</v>
      </c>
      <c r="C106" s="110">
        <v>12.095526681547383</v>
      </c>
      <c r="D106" s="110">
        <v>23.820432655744877</v>
      </c>
      <c r="E106" s="110">
        <v>6.9183050756563516</v>
      </c>
    </row>
    <row r="107" spans="1:5" x14ac:dyDescent="0.2">
      <c r="A107" s="203">
        <v>2017</v>
      </c>
      <c r="B107" s="107" t="s">
        <v>112</v>
      </c>
      <c r="C107" s="110">
        <v>12.264089902994353</v>
      </c>
      <c r="D107" s="110">
        <v>22.667847717108565</v>
      </c>
      <c r="E107" s="110">
        <v>7.5412304849808685</v>
      </c>
    </row>
    <row r="108" spans="1:5" x14ac:dyDescent="0.2">
      <c r="A108" s="203"/>
      <c r="B108" s="107" t="s">
        <v>113</v>
      </c>
      <c r="C108" s="110">
        <v>12.67665953649203</v>
      </c>
      <c r="D108" s="110">
        <v>22.015725285909355</v>
      </c>
      <c r="E108" s="110">
        <v>8.1468851099971431</v>
      </c>
    </row>
    <row r="109" spans="1:5" x14ac:dyDescent="0.2">
      <c r="A109" s="203"/>
      <c r="B109" s="107" t="s">
        <v>114</v>
      </c>
      <c r="C109" s="110">
        <v>12.436288922465067</v>
      </c>
      <c r="D109" s="110">
        <v>21.549369876232401</v>
      </c>
      <c r="E109" s="110">
        <v>7.9993778092861216</v>
      </c>
    </row>
    <row r="110" spans="1:5" x14ac:dyDescent="0.2">
      <c r="A110" s="203"/>
      <c r="B110" s="107" t="s">
        <v>102</v>
      </c>
      <c r="C110" s="110">
        <v>12.317301399356145</v>
      </c>
      <c r="D110" s="110">
        <v>21.632780067365715</v>
      </c>
      <c r="E110" s="110">
        <v>7.7910860385162168</v>
      </c>
    </row>
    <row r="111" spans="1:5" x14ac:dyDescent="0.2">
      <c r="A111" s="203"/>
      <c r="B111" s="107" t="s">
        <v>104</v>
      </c>
      <c r="C111" s="110">
        <v>12.281043822823316</v>
      </c>
      <c r="D111" s="110">
        <v>21.196614674342555</v>
      </c>
      <c r="E111" s="110">
        <v>7.9069417985931336</v>
      </c>
    </row>
    <row r="112" spans="1:5" x14ac:dyDescent="0.2">
      <c r="A112" s="203"/>
      <c r="B112" s="107" t="s">
        <v>105</v>
      </c>
      <c r="C112" s="110">
        <v>12.692712773906017</v>
      </c>
      <c r="D112" s="110">
        <v>22.61186136758565</v>
      </c>
      <c r="E112" s="110">
        <v>7.9324087424461052</v>
      </c>
    </row>
    <row r="113" spans="1:5" x14ac:dyDescent="0.2">
      <c r="A113" s="203"/>
      <c r="B113" s="107" t="s">
        <v>106</v>
      </c>
      <c r="C113" s="110">
        <v>12.413876828787346</v>
      </c>
      <c r="D113" s="110">
        <v>21.767618345220832</v>
      </c>
      <c r="E113" s="110">
        <v>8.1495830431393586</v>
      </c>
    </row>
    <row r="114" spans="1:5" x14ac:dyDescent="0.2">
      <c r="A114" s="203"/>
      <c r="B114" s="107" t="s">
        <v>107</v>
      </c>
      <c r="C114" s="110">
        <v>12.074679531252741</v>
      </c>
      <c r="D114" s="110">
        <v>20.809260484785128</v>
      </c>
      <c r="E114" s="110">
        <v>7.9646230219038969</v>
      </c>
    </row>
    <row r="115" spans="1:5" x14ac:dyDescent="0.2">
      <c r="A115" s="203"/>
      <c r="B115" s="107" t="s">
        <v>108</v>
      </c>
      <c r="C115" s="110">
        <v>12.054190927646072</v>
      </c>
      <c r="D115" s="110">
        <v>20.377083162872122</v>
      </c>
      <c r="E115" s="110">
        <v>8.1172326343200272</v>
      </c>
    </row>
    <row r="116" spans="1:5" x14ac:dyDescent="0.2">
      <c r="A116" s="203"/>
      <c r="B116" s="107" t="s">
        <v>109</v>
      </c>
      <c r="C116" s="110">
        <v>12.059949907390257</v>
      </c>
      <c r="D116" s="110">
        <v>21.142348842969035</v>
      </c>
      <c r="E116" s="110">
        <v>7.8733831266359067</v>
      </c>
    </row>
    <row r="117" spans="1:5" x14ac:dyDescent="0.2">
      <c r="A117" s="203"/>
      <c r="B117" s="107" t="s">
        <v>110</v>
      </c>
      <c r="C117" s="110">
        <v>11.810165572190396</v>
      </c>
      <c r="D117" s="110">
        <v>21.218670584311774</v>
      </c>
      <c r="E117" s="110">
        <v>7.6021381203909426</v>
      </c>
    </row>
    <row r="118" spans="1:5" x14ac:dyDescent="0.2">
      <c r="A118" s="203"/>
      <c r="B118" s="107" t="s">
        <v>111</v>
      </c>
      <c r="C118" s="110">
        <v>11.200063643153452</v>
      </c>
      <c r="D118" s="110">
        <v>20.310021340395949</v>
      </c>
      <c r="E118" s="110">
        <v>7.1313495821385322</v>
      </c>
    </row>
    <row r="119" spans="1:5" x14ac:dyDescent="0.2">
      <c r="A119" s="203">
        <v>2018</v>
      </c>
      <c r="B119" s="107" t="s">
        <v>112</v>
      </c>
      <c r="C119" s="110">
        <v>11.348964272746684</v>
      </c>
      <c r="D119" s="110">
        <v>20.6360729450743</v>
      </c>
      <c r="E119" s="110">
        <v>7.3275984293613083</v>
      </c>
    </row>
    <row r="120" spans="1:5" x14ac:dyDescent="0.2">
      <c r="A120" s="203"/>
      <c r="B120" s="107" t="s">
        <v>113</v>
      </c>
      <c r="C120" s="110">
        <v>11.313534737365922</v>
      </c>
      <c r="D120" s="110">
        <v>19.967773199108084</v>
      </c>
      <c r="E120" s="110">
        <v>7.2271829747708756</v>
      </c>
    </row>
    <row r="121" spans="1:5" x14ac:dyDescent="0.2">
      <c r="A121" s="203"/>
      <c r="B121" s="107" t="s">
        <v>114</v>
      </c>
      <c r="C121" s="110">
        <v>11.083373344564809</v>
      </c>
      <c r="D121" s="110">
        <v>19.57174715233403</v>
      </c>
      <c r="E121" s="110">
        <v>7.1600701536412386</v>
      </c>
    </row>
    <row r="122" spans="1:5" x14ac:dyDescent="0.2">
      <c r="A122" s="203"/>
      <c r="B122" s="107" t="s">
        <v>102</v>
      </c>
      <c r="C122" s="110">
        <v>10.897244650863584</v>
      </c>
      <c r="D122" s="110">
        <v>19.151777542740124</v>
      </c>
      <c r="E122" s="110">
        <v>7.2605689990310864</v>
      </c>
    </row>
    <row r="123" spans="1:5" x14ac:dyDescent="0.2">
      <c r="A123" s="203"/>
      <c r="B123" s="107" t="s">
        <v>104</v>
      </c>
      <c r="C123" s="110">
        <v>11.538949706145697</v>
      </c>
      <c r="D123" s="110">
        <v>19.728037336434632</v>
      </c>
      <c r="E123" s="110">
        <v>7.4287005478843788</v>
      </c>
    </row>
    <row r="124" spans="1:5" x14ac:dyDescent="0.2">
      <c r="A124" s="203"/>
      <c r="B124" s="107" t="s">
        <v>105</v>
      </c>
      <c r="C124" s="110">
        <v>12.091374989557689</v>
      </c>
      <c r="D124" s="110">
        <v>21.09544711665708</v>
      </c>
      <c r="E124" s="110">
        <v>7.8303582448740059</v>
      </c>
    </row>
    <row r="125" spans="1:5" x14ac:dyDescent="0.2">
      <c r="A125" s="203"/>
      <c r="B125" s="107" t="s">
        <v>106</v>
      </c>
      <c r="C125" s="110">
        <v>12.143368356673406</v>
      </c>
      <c r="D125" s="110">
        <v>22.113889694983293</v>
      </c>
      <c r="E125" s="110">
        <v>7.4906242541425625</v>
      </c>
    </row>
    <row r="126" spans="1:5" x14ac:dyDescent="0.2">
      <c r="A126" s="203"/>
      <c r="B126" s="107" t="s">
        <v>107</v>
      </c>
      <c r="C126" s="110">
        <v>11.71394096272285</v>
      </c>
      <c r="D126" s="110">
        <v>21.078234649227873</v>
      </c>
      <c r="E126" s="110">
        <v>7.4242116686279891</v>
      </c>
    </row>
    <row r="127" spans="1:5" x14ac:dyDescent="0.2">
      <c r="A127" s="203"/>
      <c r="B127" s="107" t="s">
        <v>108</v>
      </c>
      <c r="C127" s="110">
        <v>11.927688535504828</v>
      </c>
      <c r="D127" s="110">
        <v>21.601958458080553</v>
      </c>
      <c r="E127" s="110">
        <v>7.2594098842905481</v>
      </c>
    </row>
    <row r="128" spans="1:5" x14ac:dyDescent="0.2">
      <c r="A128" s="203"/>
      <c r="B128" s="107" t="s">
        <v>109</v>
      </c>
      <c r="C128" s="110">
        <v>12.074520174966974</v>
      </c>
      <c r="D128" s="110">
        <v>20.901407130901738</v>
      </c>
      <c r="E128" s="110">
        <v>7.8718643426655532</v>
      </c>
    </row>
    <row r="129" spans="1:11" x14ac:dyDescent="0.2">
      <c r="A129" s="203"/>
      <c r="B129" s="107" t="s">
        <v>110</v>
      </c>
      <c r="C129" s="110">
        <v>11.764132304150365</v>
      </c>
      <c r="D129" s="110">
        <v>20.841819418590692</v>
      </c>
      <c r="E129" s="110">
        <v>7.5989998271806067</v>
      </c>
    </row>
    <row r="130" spans="1:11" x14ac:dyDescent="0.2">
      <c r="A130" s="203"/>
      <c r="B130" s="107" t="s">
        <v>111</v>
      </c>
      <c r="C130" s="110">
        <v>11.075957092163321</v>
      </c>
      <c r="D130" s="110">
        <v>20.393318232404148</v>
      </c>
      <c r="E130" s="110">
        <v>6.9564597633308338</v>
      </c>
    </row>
    <row r="131" spans="1:11" x14ac:dyDescent="0.2">
      <c r="A131" s="203">
        <v>2019</v>
      </c>
      <c r="B131" s="107" t="s">
        <v>112</v>
      </c>
      <c r="C131" s="110">
        <v>10.942330163664062</v>
      </c>
      <c r="D131" s="110">
        <v>20.006976175572532</v>
      </c>
      <c r="E131" s="110">
        <v>7.0877670664953305</v>
      </c>
    </row>
    <row r="132" spans="1:11" x14ac:dyDescent="0.2">
      <c r="A132" s="203"/>
      <c r="B132" s="107" t="s">
        <v>113</v>
      </c>
      <c r="C132" s="110">
        <v>11.482090502966184</v>
      </c>
      <c r="D132" s="110">
        <v>20.351327002356562</v>
      </c>
      <c r="E132" s="110">
        <v>7.0957360129894385</v>
      </c>
    </row>
    <row r="133" spans="1:11" x14ac:dyDescent="0.2">
      <c r="A133" s="203"/>
      <c r="B133" s="107" t="s">
        <v>114</v>
      </c>
      <c r="C133" s="110">
        <v>12.042622799225816</v>
      </c>
      <c r="D133" s="110">
        <v>20.945759927947407</v>
      </c>
      <c r="E133" s="110">
        <v>7.7649673987762151</v>
      </c>
    </row>
    <row r="134" spans="1:11" x14ac:dyDescent="0.2">
      <c r="A134" s="203"/>
      <c r="B134" s="107" t="s">
        <v>102</v>
      </c>
      <c r="C134" s="110">
        <v>10.782468776513463</v>
      </c>
      <c r="D134" s="110">
        <v>19.77527559224832</v>
      </c>
      <c r="E134" s="110">
        <v>6.7900524875987145</v>
      </c>
    </row>
    <row r="135" spans="1:11" x14ac:dyDescent="0.2">
      <c r="A135" s="203"/>
      <c r="B135" s="107" t="s">
        <v>104</v>
      </c>
      <c r="C135" s="110">
        <v>12.100961264780418</v>
      </c>
      <c r="D135" s="110">
        <v>21.046089673017157</v>
      </c>
      <c r="E135" s="110">
        <v>7.6799722268439048</v>
      </c>
      <c r="H135" s="115"/>
    </row>
    <row r="136" spans="1:11" x14ac:dyDescent="0.2">
      <c r="A136" s="203"/>
      <c r="B136" s="107" t="s">
        <v>105</v>
      </c>
      <c r="C136" s="110">
        <v>11.649636363909469</v>
      </c>
      <c r="D136" s="110">
        <v>20.815603132514543</v>
      </c>
      <c r="E136" s="110">
        <v>7.2349672189112075</v>
      </c>
      <c r="H136" s="116"/>
    </row>
    <row r="137" spans="1:11" x14ac:dyDescent="0.2">
      <c r="A137" s="203"/>
      <c r="B137" s="107" t="s">
        <v>106</v>
      </c>
      <c r="C137" s="110">
        <v>11.73</v>
      </c>
      <c r="D137" s="110">
        <v>21.27</v>
      </c>
      <c r="E137" s="110">
        <v>7.21</v>
      </c>
      <c r="H137" s="116"/>
    </row>
    <row r="138" spans="1:11" x14ac:dyDescent="0.2">
      <c r="A138" s="203"/>
      <c r="B138" s="107" t="s">
        <v>107</v>
      </c>
      <c r="C138" s="110">
        <v>10.99</v>
      </c>
      <c r="D138" s="110">
        <v>19.600000000000001</v>
      </c>
      <c r="E138" s="110">
        <v>6.89</v>
      </c>
      <c r="H138" s="116"/>
    </row>
    <row r="139" spans="1:11" x14ac:dyDescent="0.2">
      <c r="A139" s="203"/>
      <c r="B139" s="107" t="s">
        <v>108</v>
      </c>
      <c r="C139" s="110">
        <v>11.01</v>
      </c>
      <c r="D139" s="110">
        <v>19.28</v>
      </c>
      <c r="E139" s="110">
        <v>7.21</v>
      </c>
      <c r="H139" s="116"/>
    </row>
    <row r="140" spans="1:11" x14ac:dyDescent="0.2">
      <c r="A140" s="203"/>
      <c r="B140" s="107" t="s">
        <v>109</v>
      </c>
      <c r="C140" s="110">
        <v>11.3</v>
      </c>
      <c r="D140" s="110">
        <v>18.89</v>
      </c>
      <c r="E140" s="110">
        <v>7.67</v>
      </c>
      <c r="H140" s="116"/>
    </row>
    <row r="141" spans="1:11" x14ac:dyDescent="0.2">
      <c r="A141" s="203"/>
      <c r="B141" s="107" t="s">
        <v>110</v>
      </c>
      <c r="C141" s="110">
        <f>100*('Cuadro 4'!C141/'Cuadro 2'!C141)</f>
        <v>10.436109775482421</v>
      </c>
      <c r="D141" s="110">
        <v>18.02</v>
      </c>
      <c r="E141" s="110">
        <v>7.12</v>
      </c>
      <c r="H141" s="115"/>
    </row>
    <row r="142" spans="1:11" x14ac:dyDescent="0.2">
      <c r="A142" s="203"/>
      <c r="B142" s="107" t="s">
        <v>111</v>
      </c>
      <c r="C142" s="110">
        <f>100*('Cuadro 4'!C142/'Cuadro 2'!C142)</f>
        <v>10.420587231032137</v>
      </c>
      <c r="D142" s="110">
        <f>100*('Cuadro 5'!C142/'Cuadro 3'!C142)</f>
        <v>19.563141256678168</v>
      </c>
      <c r="E142" s="110">
        <f>100*('Cuadro 5'!D142/'Cuadro 3'!D142)</f>
        <v>6.4345817707661652</v>
      </c>
      <c r="H142" s="115"/>
    </row>
    <row r="143" spans="1:11" x14ac:dyDescent="0.2">
      <c r="A143" s="203">
        <v>2020</v>
      </c>
      <c r="B143" s="131" t="s">
        <v>112</v>
      </c>
      <c r="C143" s="110">
        <f>100*('Cuadro 4'!C143/'Cuadro 2'!C143)</f>
        <v>10.190964674712868</v>
      </c>
      <c r="D143" s="110">
        <f>100*('Cuadro 5'!C143/'Cuadro 3'!C143)</f>
        <v>18.470816003186105</v>
      </c>
      <c r="E143" s="110">
        <f>100*('Cuadro 5'!D143/'Cuadro 3'!D143)</f>
        <v>6.8546578101479474</v>
      </c>
      <c r="H143" s="115"/>
      <c r="J143" s="101"/>
      <c r="K143" s="117"/>
    </row>
    <row r="144" spans="1:11" x14ac:dyDescent="0.2">
      <c r="A144" s="203"/>
      <c r="B144" s="131" t="s">
        <v>113</v>
      </c>
      <c r="C144" s="110">
        <f>100*('Cuadro 4'!C144/'Cuadro 2'!C144)</f>
        <v>10.910405163152724</v>
      </c>
      <c r="D144" s="110">
        <f>100*('Cuadro 5'!C144/'Cuadro 3'!C144)</f>
        <v>18.368742463534833</v>
      </c>
      <c r="E144" s="110">
        <f>100*('Cuadro 5'!D144/'Cuadro 3'!D144)</f>
        <v>7.0672576137859586</v>
      </c>
      <c r="H144" s="115"/>
      <c r="J144" s="101"/>
      <c r="K144" s="117"/>
    </row>
    <row r="145" spans="1:11" x14ac:dyDescent="0.2">
      <c r="A145" s="203"/>
      <c r="B145" s="131" t="s">
        <v>114</v>
      </c>
      <c r="C145" s="110">
        <f>100*('Cuadro 4'!C145/'Cuadro 2'!C145)</f>
        <v>9.6038498027944623</v>
      </c>
      <c r="D145" s="110">
        <f>100*('Cuadro 5'!C145/'Cuadro 3'!C145)</f>
        <v>16.27593228854035</v>
      </c>
      <c r="E145" s="110">
        <f>100*('Cuadro 5'!D145/'Cuadro 3'!D145)</f>
        <v>6.3664625799230485</v>
      </c>
      <c r="H145" s="115"/>
      <c r="J145" s="101"/>
      <c r="K145" s="117"/>
    </row>
    <row r="146" spans="1:11" x14ac:dyDescent="0.2">
      <c r="A146" s="203"/>
      <c r="B146" s="131" t="s">
        <v>102</v>
      </c>
      <c r="C146" s="110">
        <f>100*('Cuadro 4'!C146/'Cuadro 2'!C146)</f>
        <v>4.0152677436506936</v>
      </c>
      <c r="D146" s="110">
        <f>100*('Cuadro 5'!C146/'Cuadro 3'!C146)</f>
        <v>4.3578465374628044</v>
      </c>
      <c r="E146" s="110">
        <f>100*('Cuadro 5'!D146/'Cuadro 3'!D146)</f>
        <v>3.970593289989143</v>
      </c>
      <c r="H146" s="115"/>
      <c r="J146" s="101"/>
      <c r="K146" s="117"/>
    </row>
    <row r="147" spans="1:11" x14ac:dyDescent="0.2">
      <c r="A147" s="203"/>
      <c r="B147" s="131" t="s">
        <v>104</v>
      </c>
      <c r="C147" s="110">
        <f>100*('Cuadro 4'!C147/'Cuadro 2'!C147)</f>
        <v>8.4224582189906076</v>
      </c>
      <c r="D147" s="110">
        <f>100*('Cuadro 5'!C147/'Cuadro 3'!C147)</f>
        <v>13.217407374857826</v>
      </c>
      <c r="E147" s="110">
        <f>100*('Cuadro 5'!D147/'Cuadro 3'!D147)</f>
        <v>6.6067933363536415</v>
      </c>
      <c r="H147" s="115"/>
      <c r="J147" s="101"/>
      <c r="K147" s="117"/>
    </row>
    <row r="148" spans="1:11" x14ac:dyDescent="0.2">
      <c r="A148" s="203"/>
      <c r="B148" s="131" t="s">
        <v>105</v>
      </c>
      <c r="C148" s="110">
        <f>100*('Cuadro 4'!C148/'Cuadro 2'!C148)</f>
        <v>9.8679030953587521</v>
      </c>
      <c r="D148" s="110">
        <f>100*('Cuadro 5'!C148/'Cuadro 3'!C148)</f>
        <v>17.141116430052811</v>
      </c>
      <c r="E148" s="110">
        <f>100*('Cuadro 5'!D148/'Cuadro 3'!D148)</f>
        <v>6.8602386917927163</v>
      </c>
      <c r="H148" s="115"/>
      <c r="J148" s="101"/>
      <c r="K148" s="117"/>
    </row>
    <row r="149" spans="1:11" x14ac:dyDescent="0.2">
      <c r="A149" s="203"/>
      <c r="B149" s="131" t="s">
        <v>106</v>
      </c>
      <c r="C149" s="110">
        <f>100*('Cuadro 4'!C149/'Cuadro 2'!C149)</f>
        <v>9.0941989333283271</v>
      </c>
      <c r="D149" s="110">
        <f>100*('Cuadro 5'!C149/'Cuadro 3'!C149)</f>
        <v>15.655031951420401</v>
      </c>
      <c r="E149" s="110">
        <f>100*('Cuadro 5'!D149/'Cuadro 3'!D149)</f>
        <v>6.4942598166415593</v>
      </c>
      <c r="H149" s="115"/>
      <c r="J149" s="101"/>
      <c r="K149" s="117"/>
    </row>
    <row r="150" spans="1:11" x14ac:dyDescent="0.2">
      <c r="A150" s="203"/>
      <c r="B150" s="131" t="s">
        <v>107</v>
      </c>
      <c r="C150" s="110">
        <f>100*('Cuadro 4'!C150/'Cuadro 2'!C150)</f>
        <v>9.4204822088815998</v>
      </c>
      <c r="D150" s="110">
        <f>100*('Cuadro 5'!C150/'Cuadro 3'!C150)</f>
        <v>15.839086717603964</v>
      </c>
      <c r="E150" s="110">
        <f>100*('Cuadro 5'!D150/'Cuadro 3'!D150)</f>
        <v>6.6990112126926959</v>
      </c>
      <c r="H150" s="115"/>
      <c r="J150" s="101"/>
      <c r="K150" s="117"/>
    </row>
    <row r="151" spans="1:11" x14ac:dyDescent="0.2">
      <c r="A151" s="203"/>
      <c r="B151" s="131" t="s">
        <v>108</v>
      </c>
      <c r="C151" s="110">
        <f>100*('Cuadro 4'!C151/'Cuadro 2'!C151)</f>
        <v>9.9770887625037563</v>
      </c>
      <c r="D151" s="110">
        <f>100*('Cuadro 5'!C151/'Cuadro 3'!C151)</f>
        <v>17.141211913361605</v>
      </c>
      <c r="E151" s="110">
        <f>100*('Cuadro 5'!D151/'Cuadro 3'!D151)</f>
        <v>6.8695149287891608</v>
      </c>
      <c r="H151" s="115"/>
      <c r="J151" s="101"/>
      <c r="K151" s="117"/>
    </row>
    <row r="152" spans="1:11" x14ac:dyDescent="0.2">
      <c r="A152" s="203"/>
      <c r="B152" s="131" t="s">
        <v>109</v>
      </c>
      <c r="C152" s="110">
        <f>100*('Cuadro 4'!C152/'Cuadro 2'!C152)</f>
        <v>10.353975469550763</v>
      </c>
      <c r="D152" s="110">
        <f>100*('Cuadro 5'!C152/'Cuadro 3'!C152)</f>
        <v>18.578107598086639</v>
      </c>
      <c r="E152" s="110">
        <f>100*('Cuadro 5'!D152/'Cuadro 3'!D152)</f>
        <v>6.7369313058471043</v>
      </c>
      <c r="H152" s="115"/>
      <c r="J152" s="101"/>
      <c r="K152" s="117"/>
    </row>
    <row r="153" spans="1:11" x14ac:dyDescent="0.2">
      <c r="A153" s="203"/>
      <c r="B153" s="131" t="s">
        <v>110</v>
      </c>
      <c r="C153" s="110">
        <f>100*('Cuadro 4'!C153/'Cuadro 2'!C153)</f>
        <v>9.4212284130236963</v>
      </c>
      <c r="D153" s="110">
        <f>100*('Cuadro 5'!C153/'Cuadro 3'!C153)</f>
        <v>16.949211818011744</v>
      </c>
      <c r="E153" s="110">
        <f>100*('Cuadro 5'!D153/'Cuadro 3'!D153)</f>
        <v>6.3427967150773696</v>
      </c>
      <c r="H153" s="115"/>
      <c r="J153" s="101"/>
      <c r="K153" s="117"/>
    </row>
    <row r="154" spans="1:11" x14ac:dyDescent="0.2">
      <c r="A154" s="203"/>
      <c r="B154" s="131" t="s">
        <v>111</v>
      </c>
      <c r="C154" s="110">
        <f>100*('Cuadro 4'!C154/'Cuadro 2'!C154)</f>
        <v>9.275590886953335</v>
      </c>
      <c r="D154" s="110">
        <f>100*('Cuadro 5'!C154/'Cuadro 3'!C154)</f>
        <v>17.351405001802291</v>
      </c>
      <c r="E154" s="110">
        <f>100*('Cuadro 5'!D154/'Cuadro 3'!D154)</f>
        <v>6.1422570473706788</v>
      </c>
      <c r="H154" s="115"/>
      <c r="J154" s="101"/>
      <c r="K154" s="117"/>
    </row>
    <row r="155" spans="1:11" x14ac:dyDescent="0.2">
      <c r="A155" s="201">
        <v>2021</v>
      </c>
      <c r="B155" s="136" t="s">
        <v>112</v>
      </c>
      <c r="C155" s="110">
        <f>100*('Cuadro 4'!C155/'Cuadro 2'!C155)</f>
        <v>8.4728923908059652</v>
      </c>
      <c r="D155" s="110">
        <f>100*('Cuadro 5'!C155/'Cuadro 3'!C155)</f>
        <v>16.198196111473251</v>
      </c>
      <c r="E155" s="110">
        <f>100*('Cuadro 5'!D155/'Cuadro 3'!D155)</f>
        <v>5.4890969938619572</v>
      </c>
      <c r="H155" s="115"/>
      <c r="J155" s="101"/>
      <c r="K155" s="117"/>
    </row>
    <row r="156" spans="1:11" x14ac:dyDescent="0.2">
      <c r="A156" s="202"/>
      <c r="B156" s="136" t="s">
        <v>113</v>
      </c>
      <c r="C156" s="139">
        <f>100*('Cuadro 4'!C156/'Cuadro 2'!C156)</f>
        <v>9.7459777325622241</v>
      </c>
      <c r="D156" s="110">
        <f>100*('Cuadro 5'!C156/'Cuadro 3'!C156)</f>
        <v>17.211287687183095</v>
      </c>
      <c r="E156" s="110">
        <f>100*('Cuadro 5'!D156/'Cuadro 3'!D156)</f>
        <v>6.5441403443222228</v>
      </c>
      <c r="H156" s="115"/>
    </row>
    <row r="157" spans="1:11" x14ac:dyDescent="0.2">
      <c r="A157" s="202"/>
      <c r="B157" s="136" t="s">
        <v>114</v>
      </c>
      <c r="C157" s="139">
        <f>100*('Cuadro 4'!C157/'Cuadro 2'!C157)</f>
        <v>9.8016196812479208</v>
      </c>
      <c r="D157" s="110">
        <f>100*('Cuadro 5'!C157/'Cuadro 3'!C157)</f>
        <v>17.538366940406153</v>
      </c>
      <c r="E157" s="110">
        <f>100*('Cuadro 5'!D157/'Cuadro 3'!D157)</f>
        <v>6.4560990882761615</v>
      </c>
    </row>
    <row r="158" spans="1:11" x14ac:dyDescent="0.2">
      <c r="A158" s="202"/>
      <c r="B158" s="136" t="s">
        <v>102</v>
      </c>
      <c r="C158" s="139">
        <f>100*('Cuadro 4'!C158/'Cuadro 2'!C158)</f>
        <v>9.7171928133076175</v>
      </c>
      <c r="D158" s="110">
        <f>100*('Cuadro 5'!C158/'Cuadro 3'!C158)</f>
        <v>18.213163155052044</v>
      </c>
      <c r="E158" s="110">
        <f>100*('Cuadro 5'!D158/'Cuadro 3'!D158)</f>
        <v>6.1422755871652521</v>
      </c>
    </row>
    <row r="159" spans="1:11" x14ac:dyDescent="0.2">
      <c r="A159" s="202"/>
      <c r="B159" s="136" t="s">
        <v>104</v>
      </c>
      <c r="C159" s="139">
        <f>100*('Cuadro 4'!C159/'Cuadro 2'!C159)</f>
        <v>11.540126976549599</v>
      </c>
      <c r="D159" s="110">
        <f>100*('Cuadro 5'!C159/'Cuadro 3'!C159)</f>
        <v>18.452387179989046</v>
      </c>
      <c r="E159" s="110">
        <f>100*('Cuadro 5'!D159/'Cuadro 3'!D159)</f>
        <v>8.339524624227364</v>
      </c>
    </row>
    <row r="160" spans="1:11" x14ac:dyDescent="0.2">
      <c r="A160" s="202"/>
      <c r="B160" s="136" t="s">
        <v>105</v>
      </c>
      <c r="C160" s="139">
        <f>100*('Cuadro 4'!C160/'Cuadro 2'!C160)</f>
        <v>9.0980902892464783</v>
      </c>
      <c r="D160" s="110">
        <f>100*('Cuadro 5'!C160/'Cuadro 3'!C160)</f>
        <v>15.971587388721584</v>
      </c>
      <c r="E160" s="110">
        <f>100*('Cuadro 5'!D160/'Cuadro 3'!D160)</f>
        <v>6.1853861317966574</v>
      </c>
    </row>
    <row r="161" spans="1:5" x14ac:dyDescent="0.2">
      <c r="A161" s="202"/>
      <c r="B161" s="136" t="s">
        <v>106</v>
      </c>
      <c r="C161" s="139">
        <f>100*('Cuadro 4'!C161/'Cuadro 2'!C161)</f>
        <v>9.7497496689255954</v>
      </c>
      <c r="D161" s="110">
        <f>100*('Cuadro 5'!C161/'Cuadro 3'!C161)</f>
        <v>17.309700074068349</v>
      </c>
      <c r="E161" s="110">
        <f>100*('Cuadro 5'!D161/'Cuadro 3'!D161)</f>
        <v>6.3338882532621588</v>
      </c>
    </row>
    <row r="162" spans="1:5" x14ac:dyDescent="0.2">
      <c r="A162" s="202"/>
      <c r="B162" s="136" t="s">
        <v>107</v>
      </c>
      <c r="C162" s="139">
        <f>100*('Cuadro 4'!C162/'Cuadro 2'!C162)</f>
        <v>10.088285978107759</v>
      </c>
      <c r="D162" s="110">
        <f>100*('Cuadro 5'!C162/'Cuadro 3'!C162)</f>
        <v>17.176762783808247</v>
      </c>
      <c r="E162" s="110">
        <f>100*('Cuadro 5'!D162/'Cuadro 3'!D162)</f>
        <v>6.706470247568566</v>
      </c>
    </row>
    <row r="163" spans="1:5" x14ac:dyDescent="0.2">
      <c r="A163" s="202"/>
      <c r="B163" s="136" t="s">
        <v>108</v>
      </c>
      <c r="C163" s="139">
        <f>100*('Cuadro 4'!C163/'Cuadro 2'!C163)</f>
        <v>9.8330819909041978</v>
      </c>
      <c r="D163" s="110">
        <f>100*('Cuadro 5'!C163/'Cuadro 3'!C163)</f>
        <v>17.893764182625972</v>
      </c>
      <c r="E163" s="110">
        <f>100*('Cuadro 5'!D163/'Cuadro 3'!D163)</f>
        <v>6.1202129353033197</v>
      </c>
    </row>
    <row r="164" spans="1:5" x14ac:dyDescent="0.2">
      <c r="A164" s="147"/>
      <c r="B164" s="136" t="s">
        <v>109</v>
      </c>
      <c r="C164" s="139">
        <f>100*('Cuadro 4'!C164/'Cuadro 2'!C164)</f>
        <v>10.017639481453163</v>
      </c>
      <c r="D164" s="110">
        <f>100*('Cuadro 5'!C164/'Cuadro 3'!C164)</f>
        <v>17.540339510506403</v>
      </c>
      <c r="E164" s="110">
        <f>100*('Cuadro 5'!D164/'Cuadro 3'!D164)</f>
        <v>6.559695542856411</v>
      </c>
    </row>
    <row r="165" spans="1:5" x14ac:dyDescent="0.2">
      <c r="A165" s="147"/>
      <c r="B165" s="136" t="s">
        <v>110</v>
      </c>
      <c r="C165" s="139">
        <f>100*('Cuadro 4'!C165/'Cuadro 2'!C165)</f>
        <v>9.7846035767361084</v>
      </c>
      <c r="D165" s="110">
        <f>100*('Cuadro 5'!C165/'Cuadro 3'!C165)</f>
        <v>17.235472345306068</v>
      </c>
      <c r="E165" s="110">
        <f>100*('Cuadro 5'!D165/'Cuadro 3'!D165)</f>
        <v>6.4310256813945728</v>
      </c>
    </row>
    <row r="166" spans="1:5" x14ac:dyDescent="0.2">
      <c r="A166" s="154"/>
      <c r="B166" s="131" t="s">
        <v>111</v>
      </c>
      <c r="C166" s="139">
        <f>100*('Cuadro 4'!C166/'Cuadro 2'!C166)</f>
        <v>8.8005341249083671</v>
      </c>
      <c r="D166" s="110">
        <f>100*('Cuadro 5'!C166/'Cuadro 3'!C166)</f>
        <v>16.445692927589509</v>
      </c>
      <c r="E166" s="110">
        <f>100*('Cuadro 5'!D166/'Cuadro 3'!D166)</f>
        <v>5.4890748117636123</v>
      </c>
    </row>
    <row r="167" spans="1:5" x14ac:dyDescent="0.2">
      <c r="A167" s="177"/>
      <c r="B167" s="131" t="s">
        <v>112</v>
      </c>
      <c r="C167" s="139">
        <f>100*('Cuadro 4'!C167/'Cuadro 2'!C167)</f>
        <v>9.2023959112642668</v>
      </c>
      <c r="D167" s="110">
        <f>100*('Cuadro 5'!C167/'Cuadro 3'!C167)</f>
        <v>16.898697960068095</v>
      </c>
      <c r="E167" s="110">
        <f>100*('Cuadro 5'!D167/'Cuadro 3'!D167)</f>
        <v>5.7614453626711404</v>
      </c>
    </row>
    <row r="168" spans="1:5" x14ac:dyDescent="0.2">
      <c r="A168" s="178"/>
      <c r="B168" s="131" t="s">
        <v>113</v>
      </c>
      <c r="C168" s="139">
        <f>100*('Cuadro 4'!C168/'Cuadro 2'!C168)</f>
        <v>9.536663114311148</v>
      </c>
      <c r="D168" s="110">
        <f>100*('Cuadro 5'!C168/'Cuadro 3'!C168)</f>
        <v>17.182704845733795</v>
      </c>
      <c r="E168" s="110">
        <f>100*('Cuadro 5'!D168/'Cuadro 3'!D168)</f>
        <v>5.9586032992604476</v>
      </c>
    </row>
    <row r="169" spans="1:5" x14ac:dyDescent="0.2">
      <c r="A169" s="178"/>
      <c r="B169" s="131" t="s">
        <v>114</v>
      </c>
      <c r="C169" s="139">
        <f>100*('Cuadro 4'!C169/'Cuadro 2'!C169)</f>
        <v>9.7530277109311729</v>
      </c>
      <c r="D169" s="110">
        <f>100*('Cuadro 5'!C169/'Cuadro 3'!C169)</f>
        <v>18.177867067980742</v>
      </c>
      <c r="E169" s="110">
        <f>100*('Cuadro 5'!D169/'Cuadro 3'!D169)</f>
        <v>6.0513590028135216</v>
      </c>
    </row>
    <row r="170" spans="1:5" x14ac:dyDescent="0.2">
      <c r="A170" s="178"/>
      <c r="B170" s="131" t="s">
        <v>102</v>
      </c>
      <c r="C170" s="139">
        <f>100*('Cuadro 4'!C170/'Cuadro 2'!C170)</f>
        <v>9.6297194727886044</v>
      </c>
      <c r="D170" s="110">
        <f>100*('Cuadro 5'!C170/'Cuadro 3'!C170)</f>
        <v>17.93866832794313</v>
      </c>
      <c r="E170" s="110">
        <f>100*('Cuadro 5'!D170/'Cuadro 3'!D170)</f>
        <v>5.7091232376620642</v>
      </c>
    </row>
    <row r="171" spans="1:5" x14ac:dyDescent="0.2">
      <c r="A171" s="178"/>
      <c r="B171" s="131" t="s">
        <v>104</v>
      </c>
      <c r="C171" s="139">
        <f>100*('Cuadro 4'!C171/'Cuadro 2'!C171)</f>
        <v>10.069379135139803</v>
      </c>
      <c r="D171" s="110">
        <f>100*('Cuadro 5'!C171/'Cuadro 3'!C171)</f>
        <v>18.026217839225783</v>
      </c>
      <c r="E171" s="110">
        <f>100*('Cuadro 5'!D171/'Cuadro 3'!D171)</f>
        <v>6.1247785577494316</v>
      </c>
    </row>
    <row r="172" spans="1:5" x14ac:dyDescent="0.2">
      <c r="A172" s="178">
        <v>2022</v>
      </c>
      <c r="B172" s="131" t="s">
        <v>105</v>
      </c>
      <c r="C172" s="139">
        <f>100*('Cuadro 4'!C172/'Cuadro 2'!C172)</f>
        <v>9.2512954954297406</v>
      </c>
      <c r="D172" s="110">
        <f>100*('Cuadro 5'!C172/'Cuadro 3'!C172)</f>
        <v>17.1304573306282</v>
      </c>
      <c r="E172" s="110">
        <f>100*('Cuadro 5'!D172/'Cuadro 3'!D172)</f>
        <v>5.4034788575842008</v>
      </c>
    </row>
    <row r="173" spans="1:5" x14ac:dyDescent="0.2">
      <c r="A173" s="149"/>
      <c r="B173" s="131" t="s">
        <v>106</v>
      </c>
      <c r="C173" s="139">
        <f>100*('Cuadro 4'!C173/'Cuadro 2'!C173)</f>
        <v>9.7638904716184864</v>
      </c>
      <c r="D173" s="110">
        <f>100*('Cuadro 5'!C173/'Cuadro 3'!C173)</f>
        <v>17.907927754722792</v>
      </c>
      <c r="E173" s="110">
        <f>100*('Cuadro 5'!D173/'Cuadro 3'!D173)</f>
        <v>5.7596033083220055</v>
      </c>
    </row>
    <row r="174" spans="1:5" x14ac:dyDescent="0.2">
      <c r="A174" s="149"/>
      <c r="B174" s="131" t="s">
        <v>107</v>
      </c>
      <c r="C174" s="139">
        <f>100*('Cuadro 4'!C174/'Cuadro 2'!C174)</f>
        <v>9.835356323261065</v>
      </c>
      <c r="D174" s="110">
        <f>100*('Cuadro 5'!C174/'Cuadro 3'!C174)</f>
        <v>17.784109494404408</v>
      </c>
      <c r="E174" s="110">
        <f>100*('Cuadro 5'!D174/'Cuadro 3'!D174)</f>
        <v>5.8435802737438758</v>
      </c>
    </row>
    <row r="175" spans="1:5" x14ac:dyDescent="0.2">
      <c r="A175" s="178"/>
      <c r="B175" s="131" t="s">
        <v>108</v>
      </c>
      <c r="C175" s="139">
        <f>100*('Cuadro 4'!C175/'Cuadro 2'!C175)</f>
        <v>10.282406778527726</v>
      </c>
      <c r="D175" s="110">
        <f>100*('Cuadro 5'!C175/'Cuadro 3'!C175)</f>
        <v>19.124098139010389</v>
      </c>
      <c r="E175" s="110">
        <f>100*('Cuadro 5'!D175/'Cuadro 3'!D175)</f>
        <v>5.7795216281265338</v>
      </c>
    </row>
    <row r="176" spans="1:5" x14ac:dyDescent="0.2">
      <c r="A176" s="149"/>
      <c r="B176" s="131" t="s">
        <v>109</v>
      </c>
      <c r="C176" s="139">
        <f>100*('Cuadro 4'!C176/'Cuadro 2'!C176)</f>
        <v>10.319588913402756</v>
      </c>
      <c r="D176" s="110">
        <f>100*('Cuadro 5'!C176/'Cuadro 3'!C176)</f>
        <v>19.278855845162191</v>
      </c>
      <c r="E176" s="110">
        <f>100*('Cuadro 5'!D176/'Cuadro 3'!D176)</f>
        <v>5.776294495241121</v>
      </c>
    </row>
    <row r="177" spans="1:5" x14ac:dyDescent="0.2">
      <c r="A177" s="149"/>
      <c r="B177" s="131" t="s">
        <v>110</v>
      </c>
      <c r="C177" s="139">
        <f>100*('Cuadro 4'!C177/'Cuadro 2'!C177)</f>
        <v>10.292689744343301</v>
      </c>
      <c r="D177" s="110">
        <f>100*('Cuadro 5'!C177/'Cuadro 3'!C177)</f>
        <v>19.362590890662275</v>
      </c>
      <c r="E177" s="110">
        <f>100*('Cuadro 5'!D177/'Cuadro 3'!D177)</f>
        <v>5.7034178606870318</v>
      </c>
    </row>
    <row r="178" spans="1:5" x14ac:dyDescent="0.2">
      <c r="A178" s="154"/>
      <c r="B178" s="131" t="s">
        <v>111</v>
      </c>
      <c r="C178" s="139">
        <f>100*('Cuadro 4'!C178/'Cuadro 2'!C178)</f>
        <v>9.5030007127101683</v>
      </c>
      <c r="D178" s="110">
        <f>100*('Cuadro 5'!C178/'Cuadro 3'!C178)</f>
        <v>18.749958818047354</v>
      </c>
      <c r="E178" s="110">
        <f>100*('Cuadro 5'!D178/'Cuadro 3'!D178)</f>
        <v>5.2590896079685905</v>
      </c>
    </row>
    <row r="179" spans="1:5" x14ac:dyDescent="0.2">
      <c r="A179" s="159"/>
      <c r="B179" s="136" t="s">
        <v>112</v>
      </c>
      <c r="C179" s="139">
        <f>100*('Cuadro 4'!C179/'Cuadro 2'!C179)</f>
        <v>9.436577722026259</v>
      </c>
      <c r="D179" s="110">
        <f>100*('Cuadro 5'!C179/'Cuadro 3'!C179)</f>
        <v>18.208825881585806</v>
      </c>
      <c r="E179" s="110">
        <f>100*('Cuadro 5'!D179/'Cuadro 3'!D179)</f>
        <v>5.3080802273109908</v>
      </c>
    </row>
    <row r="180" spans="1:5" x14ac:dyDescent="0.2">
      <c r="A180" s="183"/>
      <c r="B180" s="136" t="s">
        <v>113</v>
      </c>
      <c r="C180" s="139">
        <f>100*('Cuadro 4'!C180/'Cuadro 2'!C180)</f>
        <v>10.097016111510552</v>
      </c>
      <c r="D180" s="110">
        <f>100*('Cuadro 5'!C180/'Cuadro 3'!C180)</f>
        <v>18.965406484594581</v>
      </c>
      <c r="E180" s="110">
        <f>100*('Cuadro 5'!D180/'Cuadro 3'!D180)</f>
        <v>5.5700533085476813</v>
      </c>
    </row>
    <row r="181" spans="1:5" x14ac:dyDescent="0.2">
      <c r="A181" s="183"/>
      <c r="B181" s="136" t="s">
        <v>114</v>
      </c>
      <c r="C181" s="139">
        <f>100*('Cuadro 4'!C181/'Cuadro 2'!C181)</f>
        <v>10.25945456351011</v>
      </c>
      <c r="D181" s="110">
        <f>100*('Cuadro 5'!C181/'Cuadro 3'!C181)</f>
        <v>19.113119847233015</v>
      </c>
      <c r="E181" s="110">
        <f>100*('Cuadro 5'!D181/'Cuadro 3'!D181)</f>
        <v>5.8457347372339772</v>
      </c>
    </row>
    <row r="182" spans="1:5" x14ac:dyDescent="0.2">
      <c r="A182" s="183"/>
      <c r="B182" s="136" t="s">
        <v>102</v>
      </c>
      <c r="C182" s="139">
        <f>100*('Cuadro 4'!C182/'Cuadro 2'!C182)</f>
        <v>10.237954878239014</v>
      </c>
      <c r="D182" s="110">
        <f>100*('Cuadro 5'!C182/'Cuadro 3'!C182)</f>
        <v>19.469103918481739</v>
      </c>
      <c r="E182" s="110">
        <f>100*('Cuadro 5'!D182/'Cuadro 3'!D182)</f>
        <v>5.6100788836642392</v>
      </c>
    </row>
    <row r="183" spans="1:5" x14ac:dyDescent="0.2">
      <c r="A183" s="183"/>
      <c r="B183" s="136" t="s">
        <v>104</v>
      </c>
      <c r="C183" s="139">
        <f>100*('Cuadro 4'!C183/'Cuadro 2'!C183)</f>
        <v>10.797377342771497</v>
      </c>
      <c r="D183" s="110">
        <f>100*('Cuadro 5'!C183/'Cuadro 3'!C183)</f>
        <v>20.755464636193974</v>
      </c>
      <c r="E183" s="110">
        <f>100*('Cuadro 5'!D183/'Cuadro 3'!D183)</f>
        <v>5.8453350866948286</v>
      </c>
    </row>
    <row r="184" spans="1:5" x14ac:dyDescent="0.2">
      <c r="A184" s="183">
        <v>2023</v>
      </c>
      <c r="B184" s="136" t="s">
        <v>105</v>
      </c>
      <c r="C184" s="139">
        <f>100*('Cuadro 4'!C184/'Cuadro 2'!C184)</f>
        <v>11.040347076371996</v>
      </c>
      <c r="D184" s="110">
        <f>100*('Cuadro 5'!C184/'Cuadro 3'!C184)</f>
        <v>20.4031069707802</v>
      </c>
      <c r="E184" s="110">
        <f>100*('Cuadro 5'!D184/'Cuadro 3'!D184)</f>
        <v>6.1636873375613472</v>
      </c>
    </row>
    <row r="185" spans="1:5" x14ac:dyDescent="0.2">
      <c r="A185" s="183"/>
      <c r="B185" s="136" t="s">
        <v>106</v>
      </c>
      <c r="C185" s="139">
        <f>100*('Cuadro 4'!C185/'Cuadro 2'!C185)</f>
        <v>10.913384411518498</v>
      </c>
      <c r="D185" s="110">
        <f>100*('Cuadro 5'!C185/'Cuadro 3'!C185)</f>
        <v>20.63757429401689</v>
      </c>
      <c r="E185" s="110">
        <f>100*('Cuadro 5'!D185/'Cuadro 3'!D185)</f>
        <v>6.002154259725093</v>
      </c>
    </row>
    <row r="186" spans="1:5" x14ac:dyDescent="0.2">
      <c r="A186" s="183"/>
      <c r="B186" s="136" t="s">
        <v>107</v>
      </c>
      <c r="C186" s="139">
        <f>100*('Cuadro 4'!C186/'Cuadro 2'!C186)</f>
        <v>10.563560851676401</v>
      </c>
      <c r="D186" s="110">
        <f>100*('Cuadro 5'!C186/'Cuadro 3'!C186)</f>
        <v>20.014637190701269</v>
      </c>
      <c r="E186" s="110">
        <f>100*('Cuadro 5'!D186/'Cuadro 3'!D186)</f>
        <v>5.988255454533582</v>
      </c>
    </row>
    <row r="187" spans="1:5" x14ac:dyDescent="0.2">
      <c r="A187" s="183"/>
      <c r="B187" s="136" t="s">
        <v>108</v>
      </c>
      <c r="C187" s="139">
        <f>100*('Cuadro 4'!C187/'Cuadro 2'!C187)</f>
        <v>10.794968076162538</v>
      </c>
      <c r="D187" s="110">
        <f>100*('Cuadro 5'!C187/'Cuadro 3'!C187)</f>
        <v>20.438145192382002</v>
      </c>
      <c r="E187" s="110">
        <f>100*('Cuadro 5'!D187/'Cuadro 3'!D187)</f>
        <v>5.9580156807296225</v>
      </c>
    </row>
    <row r="188" spans="1:5" x14ac:dyDescent="0.2">
      <c r="A188" s="183"/>
      <c r="B188" s="136" t="s">
        <v>109</v>
      </c>
      <c r="C188" s="139">
        <f>100*('Cuadro 4'!C188/'Cuadro 2'!C188)</f>
        <v>10.826485854276061</v>
      </c>
      <c r="D188" s="110">
        <f>100*('Cuadro 5'!C188/'Cuadro 3'!C188)</f>
        <v>21.049503279183877</v>
      </c>
      <c r="E188" s="110">
        <f>100*('Cuadro 5'!D188/'Cuadro 3'!D188)</f>
        <v>5.8627362363223403</v>
      </c>
    </row>
    <row r="189" spans="1:5" x14ac:dyDescent="0.2">
      <c r="A189" s="183"/>
      <c r="B189" s="136" t="s">
        <v>110</v>
      </c>
      <c r="C189" s="139">
        <f>100*('Cuadro 4'!C189/'Cuadro 2'!C189)</f>
        <v>10.836712706413579</v>
      </c>
      <c r="D189" s="110">
        <f>100*('Cuadro 5'!C189/'Cuadro 3'!C189)</f>
        <v>20.749671549143255</v>
      </c>
      <c r="E189" s="110">
        <f>100*('Cuadro 5'!D189/'Cuadro 3'!D189)</f>
        <v>5.9977765011696169</v>
      </c>
    </row>
    <row r="190" spans="1:5" x14ac:dyDescent="0.2">
      <c r="A190" s="189"/>
      <c r="B190" s="136" t="s">
        <v>111</v>
      </c>
      <c r="C190" s="139">
        <f>100*('Cuadro 4'!C190/'Cuadro 2'!C190)</f>
        <v>9.7738779784280396</v>
      </c>
      <c r="D190" s="110">
        <f>100*('Cuadro 5'!C190/'Cuadro 3'!C190)</f>
        <v>19.554732113493444</v>
      </c>
      <c r="E190" s="110">
        <f>100*('Cuadro 5'!D190/'Cuadro 3'!D190)</f>
        <v>5.4636944079673713</v>
      </c>
    </row>
    <row r="191" spans="1:5" ht="15" customHeight="1" x14ac:dyDescent="0.2">
      <c r="A191" s="201">
        <v>2024</v>
      </c>
      <c r="B191" s="136" t="s">
        <v>112</v>
      </c>
      <c r="C191" s="139">
        <f>100*('Cuadro 4'!C191/'Cuadro 2'!C191)</f>
        <v>9.8112103702309827</v>
      </c>
      <c r="D191" s="110">
        <f>100*('Cuadro 5'!C191/'Cuadro 3'!C191)</f>
        <v>18.58411848275632</v>
      </c>
      <c r="E191" s="110">
        <f>100*('Cuadro 5'!D191/'Cuadro 3'!D191)</f>
        <v>5.4828576651361862</v>
      </c>
    </row>
    <row r="192" spans="1:5" x14ac:dyDescent="0.2">
      <c r="A192" s="202"/>
      <c r="B192" s="136" t="s">
        <v>113</v>
      </c>
      <c r="C192" s="139">
        <f>100*('Cuadro 4'!C192/'Cuadro 2'!C192)</f>
        <v>10.875516498936241</v>
      </c>
      <c r="D192" s="110">
        <f>100*('Cuadro 5'!C192/'Cuadro 3'!C192)</f>
        <v>20.138616638915224</v>
      </c>
      <c r="E192" s="110">
        <f>100*('Cuadro 5'!D192/'Cuadro 3'!D192)</f>
        <v>6.0764685235450342</v>
      </c>
    </row>
    <row r="193" spans="1:5" x14ac:dyDescent="0.2">
      <c r="A193" s="202"/>
      <c r="B193" s="136" t="s">
        <v>114</v>
      </c>
      <c r="C193" s="139">
        <f>100*('Cuadro 4'!C193/'Cuadro 2'!C193)</f>
        <v>10.778704371115094</v>
      </c>
      <c r="D193" s="110">
        <f>100*('Cuadro 5'!C193/'Cuadro 3'!C193)</f>
        <v>20.723063904772637</v>
      </c>
      <c r="E193" s="110">
        <f>100*('Cuadro 5'!D193/'Cuadro 3'!D193)</f>
        <v>5.643323345916782</v>
      </c>
    </row>
    <row r="194" spans="1:5" x14ac:dyDescent="0.2">
      <c r="A194" s="202"/>
      <c r="B194" s="136" t="s">
        <v>102</v>
      </c>
      <c r="C194" s="139">
        <f>100*('Cuadro 4'!C194/'Cuadro 2'!C194)</f>
        <v>10.691287690605478</v>
      </c>
      <c r="D194" s="110">
        <f>100*('Cuadro 5'!C194/'Cuadro 3'!C194)</f>
        <v>20.645789031309828</v>
      </c>
      <c r="E194" s="110">
        <f>100*('Cuadro 5'!D194/'Cuadro 3'!D194)</f>
        <v>5.9539346763382373</v>
      </c>
    </row>
    <row r="195" spans="1:5" x14ac:dyDescent="0.2">
      <c r="A195" s="202"/>
      <c r="B195" s="136" t="s">
        <v>104</v>
      </c>
      <c r="C195" s="139">
        <f>100*('Cuadro 4'!C195/'Cuadro 2'!C195)</f>
        <v>11.633634475140999</v>
      </c>
      <c r="D195" s="110">
        <f>100*('Cuadro 5'!C195/'Cuadro 3'!C195)</f>
        <v>22.030725964079537</v>
      </c>
      <c r="E195" s="110">
        <f>100*('Cuadro 5'!D195/'Cuadro 3'!D195)</f>
        <v>6.2764323498357033</v>
      </c>
    </row>
    <row r="196" spans="1:5" x14ac:dyDescent="0.2">
      <c r="A196" s="202"/>
      <c r="B196" s="136" t="s">
        <v>105</v>
      </c>
      <c r="C196" s="139">
        <f>100*('Cuadro 4'!C196/'Cuadro 2'!C196)</f>
        <v>11.590248930130929</v>
      </c>
      <c r="D196" s="110">
        <f>100*('Cuadro 5'!C196/'Cuadro 3'!C196)</f>
        <v>22.123885097006237</v>
      </c>
      <c r="E196" s="110">
        <f>100*('Cuadro 5'!D196/'Cuadro 3'!D196)</f>
        <v>6.1477567726426106</v>
      </c>
    </row>
    <row r="197" spans="1:5" x14ac:dyDescent="0.2">
      <c r="A197" s="202"/>
      <c r="B197" s="136" t="s">
        <v>106</v>
      </c>
      <c r="C197" s="139">
        <f>100*('Cuadro 4'!C197/'Cuadro 2'!C197)</f>
        <v>11.872448853403855</v>
      </c>
      <c r="D197" s="110">
        <f>100*('Cuadro 5'!C197/'Cuadro 3'!C197)</f>
        <v>23.195485668735977</v>
      </c>
      <c r="E197" s="110">
        <f>100*('Cuadro 5'!D197/'Cuadro 3'!D197)</f>
        <v>5.9762463944927138</v>
      </c>
    </row>
    <row r="198" spans="1:5" x14ac:dyDescent="0.2">
      <c r="A198" s="202"/>
      <c r="B198" s="136" t="s">
        <v>107</v>
      </c>
      <c r="C198" s="139">
        <f>100*('Cuadro 4'!C198/'Cuadro 2'!C198)</f>
        <v>11.472503933169993</v>
      </c>
      <c r="D198" s="110">
        <f>100*('Cuadro 5'!C198/'Cuadro 3'!C198)</f>
        <v>22.28657180934097</v>
      </c>
      <c r="E198" s="110">
        <f>100*('Cuadro 5'!D198/'Cuadro 3'!D198)</f>
        <v>5.9296682567136578</v>
      </c>
    </row>
    <row r="199" spans="1:5" x14ac:dyDescent="0.2">
      <c r="A199" s="202"/>
      <c r="B199" s="136" t="s">
        <v>108</v>
      </c>
      <c r="C199" s="139">
        <f>100*('Cuadro 4'!C199/'Cuadro 2'!C199)</f>
        <v>11.185569652486855</v>
      </c>
      <c r="D199" s="110">
        <f>100*('Cuadro 5'!C199/'Cuadro 3'!C199)</f>
        <v>21.456431419198545</v>
      </c>
      <c r="E199" s="110">
        <f>100*('Cuadro 5'!D199/'Cuadro 3'!D199)</f>
        <v>5.9500431220909924</v>
      </c>
    </row>
    <row r="200" spans="1:5" x14ac:dyDescent="0.2">
      <c r="A200" s="202"/>
      <c r="B200" s="136" t="s">
        <v>109</v>
      </c>
      <c r="C200" s="139">
        <f>100*('Cuadro 4'!C200/'Cuadro 2'!C200)</f>
        <v>11.60081306570361</v>
      </c>
      <c r="D200" s="110">
        <f>100*('Cuadro 5'!C200/'Cuadro 3'!C200)</f>
        <v>22.796271745770898</v>
      </c>
      <c r="E200" s="110">
        <f>100*('Cuadro 5'!D200/'Cuadro 3'!D200)</f>
        <v>5.9246086234620581</v>
      </c>
    </row>
    <row r="201" spans="1:5" x14ac:dyDescent="0.2">
      <c r="A201" s="202"/>
      <c r="B201" s="136" t="s">
        <v>110</v>
      </c>
      <c r="C201" s="139">
        <f>100*('Cuadro 4'!C201/'Cuadro 2'!C201)</f>
        <v>11.307563684496907</v>
      </c>
      <c r="D201" s="110">
        <f>100*('Cuadro 5'!C201/'Cuadro 3'!C201)</f>
        <v>22.681935732632859</v>
      </c>
      <c r="E201" s="110">
        <f>100*('Cuadro 5'!D201/'Cuadro 3'!D201)</f>
        <v>5.8766547458262322</v>
      </c>
    </row>
    <row r="202" spans="1:5" x14ac:dyDescent="0.2">
      <c r="A202" s="234"/>
      <c r="B202" s="136" t="s">
        <v>111</v>
      </c>
      <c r="C202" s="139">
        <f>100*('Cuadro 4'!C202/'Cuadro 2'!C202)</f>
        <v>10.46756898950397</v>
      </c>
      <c r="D202" s="110">
        <f>100*('Cuadro 5'!C202/'Cuadro 3'!C202)</f>
        <v>21.70507813463707</v>
      </c>
      <c r="E202" s="110">
        <f>100*('Cuadro 5'!D202/'Cuadro 3'!D202)</f>
        <v>5.5805188205033414</v>
      </c>
    </row>
    <row r="203" spans="1:5" ht="15" customHeight="1" x14ac:dyDescent="0.2">
      <c r="A203" s="201">
        <v>2025</v>
      </c>
      <c r="B203" s="136" t="s">
        <v>112</v>
      </c>
      <c r="C203" s="139">
        <f>100*('Cuadro 4'!C203/'Cuadro 2'!C203)</f>
        <v>10.744032558188382</v>
      </c>
      <c r="D203" s="110">
        <f>100*('Cuadro 5'!C203/'Cuadro 3'!C203)</f>
        <v>22.619275341168422</v>
      </c>
      <c r="E203" s="110">
        <f>100*('Cuadro 5'!D203/'Cuadro 3'!D203)</f>
        <v>5.5969804544137522</v>
      </c>
    </row>
    <row r="204" spans="1:5" x14ac:dyDescent="0.2">
      <c r="A204" s="202"/>
      <c r="B204" s="136" t="s">
        <v>113</v>
      </c>
      <c r="C204" s="139">
        <f>100*('Cuadro 4'!C204/'Cuadro 2'!C204)</f>
        <v>11.862252860506317</v>
      </c>
      <c r="D204" s="110">
        <f>100*('Cuadro 5'!C204/'Cuadro 3'!C204)</f>
        <v>24.681091368097015</v>
      </c>
      <c r="E204" s="110">
        <f>100*('Cuadro 5'!D204/'Cuadro 3'!D204)</f>
        <v>5.7691230474653636</v>
      </c>
    </row>
    <row r="205" spans="1:5" x14ac:dyDescent="0.2">
      <c r="A205" s="234"/>
      <c r="B205" s="136" t="s">
        <v>114</v>
      </c>
      <c r="C205" s="139">
        <f>100*('Cuadro 4'!C205/'Cuadro 2'!C205)</f>
        <v>11.8215321759769</v>
      </c>
      <c r="D205" s="110">
        <f>100*('Cuadro 5'!C205/'Cuadro 3'!C205)</f>
        <v>24.425349102730152</v>
      </c>
      <c r="E205" s="110">
        <f>100*('Cuadro 5'!D205/'Cuadro 3'!D205)</f>
        <v>5.9661890188494739</v>
      </c>
    </row>
    <row r="207" spans="1:5" ht="15" x14ac:dyDescent="0.25">
      <c r="A207" s="176" t="s">
        <v>115</v>
      </c>
      <c r="C207" s="112"/>
      <c r="D207" s="120"/>
    </row>
    <row r="209" spans="2:6" x14ac:dyDescent="0.2">
      <c r="C209" s="112"/>
      <c r="E209" s="112"/>
      <c r="F209" s="112"/>
    </row>
    <row r="210" spans="2:6" x14ac:dyDescent="0.2">
      <c r="B210" s="112"/>
      <c r="E210" s="112"/>
      <c r="F210" s="112"/>
    </row>
  </sheetData>
  <mergeCells count="25">
    <mergeCell ref="A9:E9"/>
    <mergeCell ref="A12:A13"/>
    <mergeCell ref="B12:B13"/>
    <mergeCell ref="C12:E12"/>
    <mergeCell ref="A131:A142"/>
    <mergeCell ref="A71:A82"/>
    <mergeCell ref="A83:A94"/>
    <mergeCell ref="A95:A106"/>
    <mergeCell ref="A8:E8"/>
    <mergeCell ref="A2:E2"/>
    <mergeCell ref="A3:E3"/>
    <mergeCell ref="A4:E4"/>
    <mergeCell ref="A5:E5"/>
    <mergeCell ref="A7:E7"/>
    <mergeCell ref="A14:A22"/>
    <mergeCell ref="A23:A34"/>
    <mergeCell ref="A35:A46"/>
    <mergeCell ref="A47:A58"/>
    <mergeCell ref="A59:A70"/>
    <mergeCell ref="A203:A205"/>
    <mergeCell ref="A191:A202"/>
    <mergeCell ref="A155:A163"/>
    <mergeCell ref="A107:A118"/>
    <mergeCell ref="A119:A130"/>
    <mergeCell ref="A143:A154"/>
  </mergeCells>
  <phoneticPr fontId="37"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758669ADFEF1745846598965420BD19" ma:contentTypeVersion="4" ma:contentTypeDescription="Crear nuevo documento." ma:contentTypeScope="" ma:versionID="47ee433dc7f20f3bc258e0ca85149762">
  <xsd:schema xmlns:xsd="http://www.w3.org/2001/XMLSchema" xmlns:xs="http://www.w3.org/2001/XMLSchema" xmlns:p="http://schemas.microsoft.com/office/2006/metadata/properties" xmlns:ns2="564179b0-c934-486a-9a07-04f0e262129f" targetNamespace="http://schemas.microsoft.com/office/2006/metadata/properties" ma:root="true" ma:fieldsID="6cfd2ba250e4e1fa1f0f87c7ef07081b" ns2:_="">
    <xsd:import namespace="564179b0-c934-486a-9a07-04f0e262129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179b0-c934-486a-9a07-04f0e2621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02F0FC-D1C1-470A-B90E-931411EB0D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179b0-c934-486a-9a07-04f0e26212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F0B632-CFD9-4FAE-B8DD-6AB55E7868C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D96199E-015C-42A6-9414-E2A9298BD1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Contenido</vt:lpstr>
      <vt:lpstr>Metadato</vt:lpstr>
      <vt:lpstr>Cuadro 1</vt:lpstr>
      <vt:lpstr>Cuadro 2</vt:lpstr>
      <vt:lpstr>Cuadro 3</vt:lpstr>
      <vt:lpstr>Cuadro 4</vt:lpstr>
      <vt:lpstr>Cuadro 5</vt:lpstr>
      <vt:lpstr>Cuadro 6</vt:lpstr>
      <vt:lpstr>Cuadro 7</vt:lpstr>
      <vt:lpstr>Cuadro 8</vt:lpstr>
      <vt:lpstr>Base</vt:lpstr>
      <vt:lpstr>Anexo 7</vt:lpstr>
      <vt:lpstr>Cuadro 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Edna Ruth Mendoza Alzate</dc:creator>
  <cp:keywords/>
  <dc:description/>
  <cp:lastModifiedBy>Edison Restrepo Ceballos</cp:lastModifiedBy>
  <cp:revision/>
  <dcterms:created xsi:type="dcterms:W3CDTF">2011-06-13T21:23:44Z</dcterms:created>
  <dcterms:modified xsi:type="dcterms:W3CDTF">2025-05-12T22:04:45Z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0x010100A758669ADFEF1745846598965420BD19</vt:lpwstr>
  </property>
</Properties>
</file>